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Надходження коштів " sheetId="1" r:id="rId1"/>
    <sheet name="Використання коштів" sheetId="2" r:id="rId2"/>
  </sheets>
  <definedNames/>
  <calcPr fullCalcOnLoad="1"/>
</workbook>
</file>

<file path=xl/sharedStrings.xml><?xml version="1.0" encoding="utf-8"?>
<sst xmlns="http://schemas.openxmlformats.org/spreadsheetml/2006/main" count="388" uniqueCount="299">
  <si>
    <t>Загальний фонд</t>
  </si>
  <si>
    <t>грн.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</si>
  <si>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</si>
  <si>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</si>
  <si>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</si>
  <si>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</si>
  <si>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</si>
  <si>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</si>
  <si>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</si>
  <si>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</si>
  <si>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</si>
  <si>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</si>
  <si>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</si>
  <si>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</si>
  <si>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% виконання на вказаний період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</si>
  <si>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</si>
  <si>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</si>
  <si>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</si>
  <si>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 xml:space="preserve"> Назва </t>
  </si>
  <si>
    <t xml:space="preserve"> Уточ.пл.</t>
  </si>
  <si>
    <t>Факт</t>
  </si>
  <si>
    <t>% вик.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</si>
  <si>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</si>
  <si>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</si>
  <si>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</si>
  <si>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</si>
  <si>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</si>
  <si>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</si>
  <si>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</si>
  <si>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Внутрішні податки на товари та послуги  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</si>
  <si>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</si>
  <si>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</si>
  <si>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</si>
  <si>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</si>
  <si>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</si>
  <si>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</si>
  <si>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</si>
  <si>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</si>
  <si>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</si>
  <si>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</si>
  <si>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</si>
  <si>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</si>
  <si>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Інші податки та збори </t>
  </si>
  <si>
    <t>Екологічний податок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</si>
  <si>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</si>
  <si>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</si>
  <si>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</si>
  <si>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</si>
  <si>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</si>
  <si>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</si>
  <si>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</si>
  <si>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</si>
  <si>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</si>
  <si>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</si>
  <si>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</si>
  <si>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</si>
  <si>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Офіційні трансферти  </t>
  </si>
  <si>
    <t>Від органів державного управління  </t>
  </si>
  <si>
    <t>Дотації  </t>
  </si>
  <si>
    <t>Базова дотація</t>
  </si>
  <si>
    <t>Субвенції  </t>
  </si>
  <si>
    <t>Субвенція з державного бюджету місцевим бюджетам на виплату допомоги сім`ям з дітьми, малозабезпеченим сім`ям, інвалідам з дитинства, дітям-інвалідам, тимчасової державної допомоги дітям та допомоги по догляду за інвалідами I чи II групи внаслідок психічн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</si>
  <si>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</t>
  </si>
  <si>
    <t>Субвенція з державного бюджету місцевим бюджетам на надання пільг з послуг зв`язку,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</si>
  <si>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</si>
  <si>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</si>
  <si>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</si>
  <si>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Інші субвенції 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</si>
  <si>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t>
  </si>
  <si>
    <t>Всього (без урахування трансфертів)</t>
  </si>
  <si>
    <t>Всього</t>
  </si>
  <si>
    <t>Вінницький р-н (зведений бюджет)</t>
  </si>
  <si>
    <t>Аналіз виконання плану по доходах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</si>
  <si>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</si>
  <si>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010000</t>
  </si>
  <si>
    <t>Державне управління</t>
  </si>
  <si>
    <t>010116</t>
  </si>
  <si>
    <t>Органи місцевого самоврядування</t>
  </si>
  <si>
    <t>070000</t>
  </si>
  <si>
    <t>Освіта</t>
  </si>
  <si>
    <t>070201</t>
  </si>
  <si>
    <t>Загальноосвітні школи (в т. ч. школа-дитячий садок, інтернат при школі), спеціалізовані школи, ліцеї, гімназії, колегіуми</t>
  </si>
  <si>
    <t>070303</t>
  </si>
  <si>
    <t>Дитячі будинки (в т. ч. сімейного типу, прийомні сім`ї)</t>
  </si>
  <si>
    <t>070401</t>
  </si>
  <si>
    <t>Позашкільні заклади освіти, заходи із позашкільної роботи з дітьми</t>
  </si>
  <si>
    <t>070702</t>
  </si>
  <si>
    <t>Інші заклади і заходи післядипломної освіти</t>
  </si>
  <si>
    <t>070802</t>
  </si>
  <si>
    <t>Методична робота, інші заходи у сфері народної освіти</t>
  </si>
  <si>
    <t>070804</t>
  </si>
  <si>
    <t>Централізовані бухгалтерії обласних, міських, районних відділів освіти</t>
  </si>
  <si>
    <t>070805</t>
  </si>
  <si>
    <t>Групи централізованого господарського обслуговування</t>
  </si>
  <si>
    <t>070806</t>
  </si>
  <si>
    <t>Інші заклади освіти</t>
  </si>
  <si>
    <t>070807</t>
  </si>
  <si>
    <t>Інші освітні програми</t>
  </si>
  <si>
    <t>080000</t>
  </si>
  <si>
    <t>Охорона здоров`я</t>
  </si>
  <si>
    <t>080101</t>
  </si>
  <si>
    <t>Лікарні</t>
  </si>
  <si>
    <t>080800</t>
  </si>
  <si>
    <t>Центри первинної медичної (медико-санітарної) допомоги</t>
  </si>
  <si>
    <t>081002</t>
  </si>
  <si>
    <t>Інші заходи по охороні здоров`я</t>
  </si>
  <si>
    <t>090000</t>
  </si>
  <si>
    <t>Соціальний захист та соціальне забезпечення</t>
  </si>
  <si>
    <t>090201</t>
  </si>
  <si>
    <t>Пільги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осіб, які маю</t>
  </si>
  <si>
    <t>090202</t>
  </si>
  <si>
    <t>090203</t>
  </si>
  <si>
    <t>Інші пільги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осіб, як</t>
  </si>
  <si>
    <t>090204</t>
  </si>
  <si>
    <t>Пільги ветеранам військової служби, ветеранам органів внутрішніх справ, ветеранам податкової міліції, ветеранам державної пожежної охорони, ветеранам Державної кримінально-виконавчої служби, ветеранам служби цивільного захисту, ветеранам Державної служби</t>
  </si>
  <si>
    <t>090205</t>
  </si>
  <si>
    <t>090207</t>
  </si>
  <si>
    <t>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житлово-комунальні послуги</t>
  </si>
  <si>
    <t>090208</t>
  </si>
  <si>
    <t>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придбання твердого палива</t>
  </si>
  <si>
    <t>090209</t>
  </si>
  <si>
    <t>Інші 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</t>
  </si>
  <si>
    <t>090210</t>
  </si>
  <si>
    <t>Пільги пенсіонерам з числа спеціалістів із захисту рослин, передбачені частиною четвертою статті 20 Закону України `Про захист рослин`, громадянам, передбачені пунктом `ї` частини першої статті 77 Основ законодавства про охорону здоров`я, частиною п`ятою</t>
  </si>
  <si>
    <t>090211</t>
  </si>
  <si>
    <t>090212</t>
  </si>
  <si>
    <t>Пільги на медичне обслуговування громадянам, які постраждали внаслідок Чорнобильської катастрофи</t>
  </si>
  <si>
    <t>090214</t>
  </si>
  <si>
    <t>Пільги окремим категоріям громадян з послуг зв`язку</t>
  </si>
  <si>
    <t>090215</t>
  </si>
  <si>
    <t>Пільги багатодітним сім`ям, дитячим будинкам сімейного типу та прийомним сім`ям, в яких не менше року проживають відповідно троє або більше дітей, а також сім`ям (крім багатодітних сімей), в яких не менше року проживають троє і більше дітей, враховуючи ти</t>
  </si>
  <si>
    <t>090216</t>
  </si>
  <si>
    <t>090302</t>
  </si>
  <si>
    <t>Допомога у зв`язку з вагітністю і пологами</t>
  </si>
  <si>
    <t>090303</t>
  </si>
  <si>
    <t>Допомога до досягнення дитиною трирічного віку</t>
  </si>
  <si>
    <t>090304</t>
  </si>
  <si>
    <t>Допомога при народженні дитини</t>
  </si>
  <si>
    <t>090305</t>
  </si>
  <si>
    <t>Допомога на дітей, над якими встановлено опіку чи піклування</t>
  </si>
  <si>
    <t>090306</t>
  </si>
  <si>
    <t>Допомога на дітей одиноким матерям</t>
  </si>
  <si>
    <t>090307</t>
  </si>
  <si>
    <t>Тимчасова державна допомога дітям</t>
  </si>
  <si>
    <t>090308</t>
  </si>
  <si>
    <t>Допомога при усиновленні дитини</t>
  </si>
  <si>
    <t>090401</t>
  </si>
  <si>
    <t>Державна соціальна допомога малозабезпеченим сім`ям</t>
  </si>
  <si>
    <t>090405</t>
  </si>
  <si>
    <t>Субсидії населенню для відшкодування витрат на оплату житлово-комунальних послуг</t>
  </si>
  <si>
    <t>090406</t>
  </si>
  <si>
    <t>Субсидії населенню для відшкодування витрат на придбання твердого та рідкого пічного побутового палива і скрапленого газу</t>
  </si>
  <si>
    <t>090412</t>
  </si>
  <si>
    <t>Інші видатки на соціальний захист населення</t>
  </si>
  <si>
    <t>090413</t>
  </si>
  <si>
    <t>Допомога на догляд за інвалідом I чи II групи внаслідок психічного розладу</t>
  </si>
  <si>
    <t>090417</t>
  </si>
  <si>
    <t>Витрати на поховання учасників бойових дій та інвалідів війни</t>
  </si>
  <si>
    <t>090802</t>
  </si>
  <si>
    <t>Інші програми соціального захисту дітей</t>
  </si>
  <si>
    <t>091101</t>
  </si>
  <si>
    <t>Утримання центрів соціальних служб для сім`ї, дітей та молоді</t>
  </si>
  <si>
    <t>091204</t>
  </si>
  <si>
    <t>Територіальні центри соціального обслуговування (надання соціальних послуг)</t>
  </si>
  <si>
    <t>091205</t>
  </si>
  <si>
    <t>Виплати грошової компенсації фізичним особам, які надають соціальні послуги громадянам похилого віку, інвалідам, дітям-інвалідам, хворим, які не здатні до самообслуговування і потребують сторонньої допомоги</t>
  </si>
  <si>
    <t>091209</t>
  </si>
  <si>
    <t>Фінансова підтримка громадських організацій інвалідів і ветеранів</t>
  </si>
  <si>
    <t>091300</t>
  </si>
  <si>
    <t>Державна соціальна допомога інвалідам з дитинства та дітям-інвалідам</t>
  </si>
  <si>
    <t>091303</t>
  </si>
  <si>
    <t>Компенсаційні виплати інвалідам на бензин, ремонт, техобслуговування автотранспорту та транспортне обслуговування</t>
  </si>
  <si>
    <t>110000</t>
  </si>
  <si>
    <t>Культура і мистецтво</t>
  </si>
  <si>
    <t>110201</t>
  </si>
  <si>
    <t>Бібліотеки</t>
  </si>
  <si>
    <t>110202</t>
  </si>
  <si>
    <t>Музеї і виставки</t>
  </si>
  <si>
    <t>110204</t>
  </si>
  <si>
    <t>Палаци і будинки культури, клуби та інші заклади клубного типу</t>
  </si>
  <si>
    <t>110205</t>
  </si>
  <si>
    <t>Школи естетичного виховання дітей</t>
  </si>
  <si>
    <t>110502</t>
  </si>
  <si>
    <t>Інші культурно-освітні заклади та заходи</t>
  </si>
  <si>
    <t>120000</t>
  </si>
  <si>
    <t>Засоби масової інформації</t>
  </si>
  <si>
    <t>120201</t>
  </si>
  <si>
    <t>Періодичні видання (газети та журнали)</t>
  </si>
  <si>
    <t>130000</t>
  </si>
  <si>
    <t>Фізична культура і спорт</t>
  </si>
  <si>
    <t>130102</t>
  </si>
  <si>
    <t>Проведення навчально-тренувальних зборів і змагань</t>
  </si>
  <si>
    <t>130106</t>
  </si>
  <si>
    <t>Проведення навчально-тренувальних зборів і змагань з неолімпійських видів спорту</t>
  </si>
  <si>
    <t>130107</t>
  </si>
  <si>
    <t>Утримання та навчально-тренувальна робота дитячо-юнацьких спортивних шкіл</t>
  </si>
  <si>
    <t>Інші видатки</t>
  </si>
  <si>
    <t>130201</t>
  </si>
  <si>
    <t>Проведення навчально-тренувальних зборів і змагань (які проводяться громадськими організаціями фізкультурно-спортивної спрямованості)</t>
  </si>
  <si>
    <t>130204</t>
  </si>
  <si>
    <t>Утримання апарату управління громадських фізкультурно-спортивних організацій</t>
  </si>
  <si>
    <t>160000</t>
  </si>
  <si>
    <t>Сільське і лісове господарство, рибне господарство та мисливство</t>
  </si>
  <si>
    <t>170000</t>
  </si>
  <si>
    <t>Транспорт, дорожнє господарство, зв`язок, телекомунікації та інформатика</t>
  </si>
  <si>
    <t>170102</t>
  </si>
  <si>
    <t>Компенсаційні виплати на пільговий проїзд автомобільним транспортом окремим категоріям громадян</t>
  </si>
  <si>
    <t>250000</t>
  </si>
  <si>
    <t>Видатки, не віднесені до основних груп</t>
  </si>
  <si>
    <t>250102</t>
  </si>
  <si>
    <t>Резервний фонд</t>
  </si>
  <si>
    <t>250380</t>
  </si>
  <si>
    <t>Інші субвенції</t>
  </si>
  <si>
    <t>250404</t>
  </si>
  <si>
    <t xml:space="preserve"> </t>
  </si>
  <si>
    <t xml:space="preserve">Усього </t>
  </si>
  <si>
    <t>160903</t>
  </si>
  <si>
    <t>Програми в галузі сільського господарства, лісового господарства, рибальства та мисливства</t>
  </si>
  <si>
    <t>Зведений бюджет Вінницького р-ну</t>
  </si>
  <si>
    <t>Надходження коштів від відшкодування втрат сільськогосподарського і лісогосподарського виробництва 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</si>
  <si>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</si>
  <si>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</si>
  <si>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</si>
  <si>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</si>
  <si>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</si>
  <si>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Плата за оренду майна бюджетних установ  </t>
  </si>
  <si>
    <t>Надходження бюджетних установ від реалізації в установленому порядку майна (крім нерухомого майна) </t>
  </si>
  <si>
    <t>Цільові фонди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</si>
  <si>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</si>
  <si>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</si>
  <si>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</si>
  <si>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</si>
  <si>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</si>
  <si>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</si>
  <si>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Туристичний збір </t>
  </si>
  <si>
    <t>Туристичний збір, сплачений юридичними особами </t>
  </si>
  <si>
    <t>Туристичний збір, сплачений фізичними особами </t>
  </si>
  <si>
    <t>Збір за провадження деяких видів підприємницької діяльності, що справлявся до 1 січня 2015 року</t>
  </si>
  <si>
    <t>Збір за провадження торговельної діяльності (роздрібна торгівля), сплачений юридичними особами, що справлявся до 1 січня 2015 року</t>
  </si>
  <si>
    <t>Збір за провадження діяльності з надання платних послуг, сплачений юридичними особами, що справлявся до 1 січня 2015 року</t>
  </si>
  <si>
    <t>Надходження від викидів забруднюючих речовин в атмосферне повітря стаціонарними джерелами забруднення </t>
  </si>
  <si>
    <t>Надходження від скидів забруднюючих речовин безпосередньо у водні об`єкти </t>
  </si>
  <si>
    <t>Інші надходження </t>
  </si>
  <si>
    <t>Доходи від операцій з капіталом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</si>
  <si>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</si>
  <si>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</si>
  <si>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</si>
  <si>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060000</t>
  </si>
  <si>
    <t>Правоохоронна діяльність та забезпечення безпеки держави</t>
  </si>
  <si>
    <t>060702</t>
  </si>
  <si>
    <t>Місцева пожежна охорона</t>
  </si>
  <si>
    <t>070101</t>
  </si>
  <si>
    <t>Дошкільні заклади освіти</t>
  </si>
  <si>
    <t>100000</t>
  </si>
  <si>
    <t>Житлово-комунальне господарство</t>
  </si>
  <si>
    <t>100203</t>
  </si>
  <si>
    <t>Благоустрій міст, сіл, селищ</t>
  </si>
  <si>
    <t>130112</t>
  </si>
  <si>
    <t>170703</t>
  </si>
  <si>
    <t>Видатки на проведення робіт, пов`язаних із будівництвом, реконструкцією, ремонтом та утриманням автомобільних доріг</t>
  </si>
  <si>
    <t>100302</t>
  </si>
  <si>
    <t>Комбінати комунальних підприємств, районні виробничі об`єднання та інші підприємства, установи та організації житлово-комунального господарства</t>
  </si>
  <si>
    <t>150000</t>
  </si>
  <si>
    <t>Будівництво</t>
  </si>
  <si>
    <t>150101</t>
  </si>
  <si>
    <t>Капітальні вкладення</t>
  </si>
  <si>
    <t>150202</t>
  </si>
  <si>
    <t>Розробка схем та проектних рішень масового застосування</t>
  </si>
  <si>
    <t>160101</t>
  </si>
  <si>
    <t>Землеустрій</t>
  </si>
  <si>
    <t>180000</t>
  </si>
  <si>
    <t>Інші послуги, пов`язані з економічною діяльністю</t>
  </si>
  <si>
    <t>180409</t>
  </si>
  <si>
    <t>Внески органів влади Автономної Республіки Крим та органів місцевого самоврядування у статутні капітали суб`єктів підприємницької діяльності</t>
  </si>
  <si>
    <t>240000</t>
  </si>
  <si>
    <t>Цільові фонди</t>
  </si>
  <si>
    <t>240601</t>
  </si>
  <si>
    <t>Охорона та раціональне використання природних ресурсів</t>
  </si>
  <si>
    <t>240900</t>
  </si>
  <si>
    <t>Цільові фонди, утворені Верховною Радою Автономної Республіки Крим, органами місцевого самоврядування і місцевими органами виконавчої влади</t>
  </si>
  <si>
    <t>Рентна плата за користування надрами</t>
  </si>
  <si>
    <t>Рентна плата за користування надрами для видобування корисних копалин місцевого значення</t>
  </si>
  <si>
    <t>Транспортний податок з фізичних осіб</t>
  </si>
  <si>
    <t>Транспортний податок з юридичних осіб</t>
  </si>
  <si>
    <t>Плата за розміщення тимчасово вільних коштів місцевих бюджетів </t>
  </si>
  <si>
    <t>Надходження коштів пайової участі у розвитку інфраструктури населеного пункту</t>
  </si>
  <si>
    <t>100601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</si>
  <si>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</si>
  <si>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</si>
  <si>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</si>
  <si>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250323</t>
  </si>
  <si>
    <t>Субвенція на утримання об`єктів спільного користування чи ліквідацію негативних наслідків діяльності об`єктів спільного користування</t>
  </si>
  <si>
    <t>250344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</si>
  <si>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</si>
  <si>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Станом на 08.02.2016</t>
  </si>
  <si>
    <t>На 05.02.2016</t>
  </si>
  <si>
    <t>Збір за провадження торговельної діяльності (роздрібна торгівля), сплачений фізичними особами, що справлявся до 1 січня 2015 року</t>
  </si>
  <si>
    <t>спеціальний фонд</t>
  </si>
  <si>
    <t>Аналіз фінансування установ на 05.02.2016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</si>
</sst>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0.00"/>
    <numFmt numFmtId="189" formatCode="0.0"/>
  </numFmts>
  <fonts count="4">
    <font>
      <sz val="10"/>
      <name val="Arial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18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 quotePrefix="1">
      <alignment vertical="center" wrapText="1"/>
    </xf>
    <xf numFmtId="0" fontId="0" fillId="0" borderId="1" xfId="0" applyBorder="1" applyAlignment="1">
      <alignment vertical="center" wrapText="1"/>
    </xf>
    <xf numFmtId="188" fontId="0" fillId="0" borderId="1" xfId="0" applyNumberFormat="1" applyBorder="1" applyAlignment="1">
      <alignment vertical="center" wrapText="1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0" fontId="2" fillId="2" borderId="1" xfId="0" applyFont="1" applyFill="1" applyBorder="1" applyAlignment="1" quotePrefix="1">
      <alignment vertical="center" wrapText="1"/>
    </xf>
    <xf numFmtId="0" fontId="2" fillId="2" borderId="1" xfId="0" applyFont="1" applyFill="1" applyBorder="1" applyAlignment="1">
      <alignment vertical="center" wrapText="1"/>
    </xf>
    <xf numFmtId="188" fontId="2" fillId="2" borderId="1" xfId="0" applyNumberFormat="1" applyFont="1" applyFill="1" applyBorder="1" applyAlignment="1">
      <alignment vertical="center" wrapText="1"/>
    </xf>
    <xf numFmtId="189" fontId="0" fillId="0" borderId="1" xfId="0" applyNumberFormat="1" applyBorder="1" applyAlignment="1">
      <alignment/>
    </xf>
    <xf numFmtId="189" fontId="0" fillId="2" borderId="1" xfId="0" applyNumberFormat="1" applyFill="1" applyBorder="1" applyAlignment="1">
      <alignment/>
    </xf>
    <xf numFmtId="0" fontId="0" fillId="0" borderId="0" xfId="0" applyAlignment="1">
      <alignment vertical="center"/>
    </xf>
    <xf numFmtId="0" fontId="0" fillId="3" borderId="2" xfId="0" applyFill="1" applyBorder="1" applyAlignment="1">
      <alignment/>
    </xf>
    <xf numFmtId="0" fontId="0" fillId="3" borderId="0" xfId="0" applyFill="1" applyAlignment="1">
      <alignment vertic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8"/>
  <sheetViews>
    <sheetView workbookViewId="0" topLeftCell="A4">
      <selection activeCell="A4" sqref="A1:IV16384"/>
    </sheetView>
  </sheetViews>
  <sheetFormatPr defaultColWidth="9.140625" defaultRowHeight="12.75"/>
  <cols>
    <col min="2" max="2" width="45.8515625" style="0" customWidth="1"/>
  </cols>
  <sheetData>
    <row r="1" ht="12.75">
      <c r="A1" t="s">
        <v>294</v>
      </c>
    </row>
    <row r="2" spans="1:9" ht="12.75">
      <c r="A2" s="1"/>
      <c r="B2" s="1"/>
      <c r="C2" s="1"/>
      <c r="D2" s="1"/>
      <c r="E2" s="1"/>
      <c r="F2" s="1"/>
      <c r="G2" s="1"/>
      <c r="H2" s="1"/>
      <c r="I2" s="1"/>
    </row>
    <row r="3" spans="1:9" ht="23.25">
      <c r="A3" s="18" t="s">
        <v>72</v>
      </c>
      <c r="B3" s="19"/>
      <c r="C3" s="19"/>
      <c r="D3" s="19"/>
      <c r="E3" s="19"/>
      <c r="F3" s="19"/>
      <c r="G3" s="19"/>
      <c r="H3" s="19"/>
      <c r="I3" s="19"/>
    </row>
    <row r="4" spans="1:9" ht="12.75">
      <c r="A4" s="19" t="s">
        <v>71</v>
      </c>
      <c r="B4" s="19"/>
      <c r="C4" s="19"/>
      <c r="D4" s="19"/>
      <c r="E4" s="19"/>
      <c r="F4" s="19"/>
      <c r="G4" s="19"/>
      <c r="H4" s="19"/>
      <c r="I4" s="19"/>
    </row>
    <row r="5" spans="1:9" ht="18">
      <c r="A5" s="20" t="s">
        <v>295</v>
      </c>
      <c r="B5" s="19"/>
      <c r="C5" s="19"/>
      <c r="D5" s="19"/>
      <c r="E5" s="19"/>
      <c r="F5" s="19"/>
      <c r="G5" s="19"/>
      <c r="H5" s="19"/>
      <c r="I5" s="19"/>
    </row>
    <row r="7" spans="1:5" ht="12.75">
      <c r="A7" s="7" t="s">
        <v>2</v>
      </c>
      <c r="B7" s="7" t="s">
        <v>18</v>
      </c>
      <c r="C7" s="7" t="s">
        <v>19</v>
      </c>
      <c r="D7" s="7" t="s">
        <v>20</v>
      </c>
      <c r="E7" s="7" t="s">
        <v>21</v>
      </c>
    </row>
    <row r="8" spans="1:5" ht="12.75">
      <c r="A8" s="8">
        <v>10000000</v>
      </c>
      <c r="B8" s="8" t="s">
        <v>22</v>
      </c>
      <c r="C8" s="8">
        <v>13089979</v>
      </c>
      <c r="D8" s="8">
        <v>13712076.02</v>
      </c>
      <c r="E8" s="13">
        <f aca="true" t="shared" si="0" ref="E8:E71">IF(C8=0,0,D8/C8*100)</f>
        <v>104.75246767011619</v>
      </c>
    </row>
    <row r="9" spans="1:5" ht="12.75">
      <c r="A9" s="8">
        <v>11000000</v>
      </c>
      <c r="B9" s="8" t="s">
        <v>23</v>
      </c>
      <c r="C9" s="8">
        <v>7635447</v>
      </c>
      <c r="D9" s="8">
        <v>5921538.34</v>
      </c>
      <c r="E9" s="13">
        <f t="shared" si="0"/>
        <v>77.55326361377402</v>
      </c>
    </row>
    <row r="10" spans="1:5" ht="12.75">
      <c r="A10" s="8">
        <v>11010000</v>
      </c>
      <c r="B10" s="8" t="s">
        <v>24</v>
      </c>
      <c r="C10" s="8">
        <v>7635447</v>
      </c>
      <c r="D10" s="8">
        <v>5921288.34</v>
      </c>
      <c r="E10" s="13">
        <f t="shared" si="0"/>
        <v>77.54998941122896</v>
      </c>
    </row>
    <row r="11" spans="1:5" ht="12.75">
      <c r="A11" s="8">
        <v>11010100</v>
      </c>
      <c r="B11" s="8" t="s">
        <v>25</v>
      </c>
      <c r="C11" s="8">
        <v>5882447</v>
      </c>
      <c r="D11" s="8">
        <v>4785527.8</v>
      </c>
      <c r="E11" s="13">
        <f t="shared" si="0"/>
        <v>81.35267177077839</v>
      </c>
    </row>
    <row r="12" spans="1:5" ht="12.75">
      <c r="A12" s="8">
        <v>11010200</v>
      </c>
      <c r="B12" s="8" t="s">
        <v>26</v>
      </c>
      <c r="C12" s="8">
        <v>1084000</v>
      </c>
      <c r="D12" s="8">
        <v>1026621.61</v>
      </c>
      <c r="E12" s="13">
        <f t="shared" si="0"/>
        <v>94.7067905904059</v>
      </c>
    </row>
    <row r="13" spans="1:5" ht="12.75">
      <c r="A13" s="8">
        <v>11010400</v>
      </c>
      <c r="B13" s="8" t="s">
        <v>27</v>
      </c>
      <c r="C13" s="8">
        <v>380000</v>
      </c>
      <c r="D13" s="8">
        <v>92674.62</v>
      </c>
      <c r="E13" s="13">
        <f t="shared" si="0"/>
        <v>24.388057894736843</v>
      </c>
    </row>
    <row r="14" spans="1:5" ht="12.75">
      <c r="A14" s="8">
        <v>11010500</v>
      </c>
      <c r="B14" s="8" t="s">
        <v>28</v>
      </c>
      <c r="C14" s="8">
        <v>289000</v>
      </c>
      <c r="D14" s="8">
        <v>16464.31</v>
      </c>
      <c r="E14" s="13">
        <f t="shared" si="0"/>
        <v>5.696993079584776</v>
      </c>
    </row>
    <row r="15" spans="1:5" ht="12.75">
      <c r="A15" s="8">
        <v>11020000</v>
      </c>
      <c r="B15" s="8" t="s">
        <v>288</v>
      </c>
      <c r="C15" s="8">
        <v>0</v>
      </c>
      <c r="D15" s="8">
        <v>250</v>
      </c>
      <c r="E15" s="13">
        <f t="shared" si="0"/>
        <v>0</v>
      </c>
    </row>
    <row r="16" spans="1:5" ht="12.75">
      <c r="A16" s="8">
        <v>11020200</v>
      </c>
      <c r="B16" s="8" t="s">
        <v>289</v>
      </c>
      <c r="C16" s="8">
        <v>0</v>
      </c>
      <c r="D16" s="8">
        <v>250</v>
      </c>
      <c r="E16" s="13">
        <f t="shared" si="0"/>
        <v>0</v>
      </c>
    </row>
    <row r="17" spans="1:5" ht="12.75">
      <c r="A17" s="8">
        <v>13000000</v>
      </c>
      <c r="B17" s="8" t="s">
        <v>229</v>
      </c>
      <c r="C17" s="8">
        <v>62956</v>
      </c>
      <c r="D17" s="8">
        <v>0</v>
      </c>
      <c r="E17" s="13">
        <f t="shared" si="0"/>
        <v>0</v>
      </c>
    </row>
    <row r="18" spans="1:5" ht="12.75">
      <c r="A18" s="8">
        <v>13010000</v>
      </c>
      <c r="B18" s="8" t="s">
        <v>230</v>
      </c>
      <c r="C18" s="8">
        <v>33856</v>
      </c>
      <c r="D18" s="8">
        <v>0</v>
      </c>
      <c r="E18" s="13">
        <f t="shared" si="0"/>
        <v>0</v>
      </c>
    </row>
    <row r="19" spans="1:5" ht="12.75">
      <c r="A19" s="8">
        <v>13010200</v>
      </c>
      <c r="B19" s="8" t="s">
        <v>231</v>
      </c>
      <c r="C19" s="8">
        <v>33856</v>
      </c>
      <c r="D19" s="8">
        <v>0</v>
      </c>
      <c r="E19" s="13">
        <f t="shared" si="0"/>
        <v>0</v>
      </c>
    </row>
    <row r="20" spans="1:5" ht="12.75">
      <c r="A20" s="8">
        <v>13030000</v>
      </c>
      <c r="B20" s="8" t="s">
        <v>280</v>
      </c>
      <c r="C20" s="8">
        <v>29100</v>
      </c>
      <c r="D20" s="8">
        <v>0</v>
      </c>
      <c r="E20" s="13">
        <f t="shared" si="0"/>
        <v>0</v>
      </c>
    </row>
    <row r="21" spans="1:5" ht="12.75">
      <c r="A21" s="8">
        <v>13030200</v>
      </c>
      <c r="B21" s="8" t="s">
        <v>281</v>
      </c>
      <c r="C21" s="8">
        <v>29100</v>
      </c>
      <c r="D21" s="8">
        <v>0</v>
      </c>
      <c r="E21" s="13">
        <f t="shared" si="0"/>
        <v>0</v>
      </c>
    </row>
    <row r="22" spans="1:5" ht="12.75">
      <c r="A22" s="8">
        <v>14000000</v>
      </c>
      <c r="B22" s="8" t="s">
        <v>29</v>
      </c>
      <c r="C22" s="8">
        <v>1000804</v>
      </c>
      <c r="D22" s="8">
        <v>2831675.95</v>
      </c>
      <c r="E22" s="13">
        <f t="shared" si="0"/>
        <v>282.9401111506349</v>
      </c>
    </row>
    <row r="23" spans="1:5" ht="12.75">
      <c r="A23" s="8">
        <v>14040000</v>
      </c>
      <c r="B23" s="8" t="s">
        <v>30</v>
      </c>
      <c r="C23" s="8">
        <v>1000804</v>
      </c>
      <c r="D23" s="8">
        <v>2831675.95</v>
      </c>
      <c r="E23" s="13">
        <f t="shared" si="0"/>
        <v>282.9401111506349</v>
      </c>
    </row>
    <row r="24" spans="1:5" ht="12.75">
      <c r="A24" s="8">
        <v>18000000</v>
      </c>
      <c r="B24" s="8" t="s">
        <v>31</v>
      </c>
      <c r="C24" s="8">
        <v>4390772</v>
      </c>
      <c r="D24" s="8">
        <v>4952070.18</v>
      </c>
      <c r="E24" s="13">
        <f t="shared" si="0"/>
        <v>112.78358748757623</v>
      </c>
    </row>
    <row r="25" spans="1:5" ht="12.75">
      <c r="A25" s="8">
        <v>18010000</v>
      </c>
      <c r="B25" s="8" t="s">
        <v>32</v>
      </c>
      <c r="C25" s="8">
        <v>1797272</v>
      </c>
      <c r="D25" s="8">
        <v>1294749.99</v>
      </c>
      <c r="E25" s="13">
        <f t="shared" si="0"/>
        <v>72.03973522093484</v>
      </c>
    </row>
    <row r="26" spans="1:5" ht="12.75">
      <c r="A26" s="8">
        <v>18010100</v>
      </c>
      <c r="B26" s="8" t="s">
        <v>232</v>
      </c>
      <c r="C26" s="8">
        <v>7160</v>
      </c>
      <c r="D26" s="8">
        <v>2570.53</v>
      </c>
      <c r="E26" s="13">
        <f t="shared" si="0"/>
        <v>35.90125698324022</v>
      </c>
    </row>
    <row r="27" spans="1:5" ht="12.75">
      <c r="A27" s="8">
        <v>18010200</v>
      </c>
      <c r="B27" s="8" t="s">
        <v>73</v>
      </c>
      <c r="C27" s="8">
        <v>6920</v>
      </c>
      <c r="D27" s="8">
        <v>3385.29</v>
      </c>
      <c r="E27" s="13">
        <f t="shared" si="0"/>
        <v>48.920375722543355</v>
      </c>
    </row>
    <row r="28" spans="1:5" ht="12.75">
      <c r="A28" s="8">
        <v>18010300</v>
      </c>
      <c r="B28" s="8" t="s">
        <v>233</v>
      </c>
      <c r="C28" s="8">
        <v>8825</v>
      </c>
      <c r="D28" s="8">
        <v>0</v>
      </c>
      <c r="E28" s="13">
        <f t="shared" si="0"/>
        <v>0</v>
      </c>
    </row>
    <row r="29" spans="1:5" ht="12.75">
      <c r="A29" s="8">
        <v>18010400</v>
      </c>
      <c r="B29" s="8" t="s">
        <v>33</v>
      </c>
      <c r="C29" s="8">
        <v>181360</v>
      </c>
      <c r="D29" s="8">
        <v>452420.38</v>
      </c>
      <c r="E29" s="13">
        <f t="shared" si="0"/>
        <v>249.4598478164976</v>
      </c>
    </row>
    <row r="30" spans="1:5" ht="12.75">
      <c r="A30" s="8">
        <v>18010500</v>
      </c>
      <c r="B30" s="8" t="s">
        <v>34</v>
      </c>
      <c r="C30" s="8">
        <v>249091</v>
      </c>
      <c r="D30" s="8">
        <v>98633.73</v>
      </c>
      <c r="E30" s="13">
        <f t="shared" si="0"/>
        <v>39.597468395084526</v>
      </c>
    </row>
    <row r="31" spans="1:5" ht="12.75">
      <c r="A31" s="8">
        <v>18010600</v>
      </c>
      <c r="B31" s="8" t="s">
        <v>35</v>
      </c>
      <c r="C31" s="8">
        <v>813867</v>
      </c>
      <c r="D31" s="8">
        <v>355755.36</v>
      </c>
      <c r="E31" s="13">
        <f t="shared" si="0"/>
        <v>43.71173176944144</v>
      </c>
    </row>
    <row r="32" spans="1:5" ht="12.75">
      <c r="A32" s="8">
        <v>18010700</v>
      </c>
      <c r="B32" s="8" t="s">
        <v>36</v>
      </c>
      <c r="C32" s="8">
        <v>190957</v>
      </c>
      <c r="D32" s="8">
        <v>122273.34</v>
      </c>
      <c r="E32" s="13">
        <f t="shared" si="0"/>
        <v>64.03187104950328</v>
      </c>
    </row>
    <row r="33" spans="1:5" ht="12.75">
      <c r="A33" s="8">
        <v>18010900</v>
      </c>
      <c r="B33" s="8" t="s">
        <v>37</v>
      </c>
      <c r="C33" s="8">
        <v>304272</v>
      </c>
      <c r="D33" s="8">
        <v>234711.36</v>
      </c>
      <c r="E33" s="13">
        <f t="shared" si="0"/>
        <v>77.13866540463795</v>
      </c>
    </row>
    <row r="34" spans="1:5" ht="12.75">
      <c r="A34" s="8">
        <v>18011000</v>
      </c>
      <c r="B34" s="8" t="s">
        <v>282</v>
      </c>
      <c r="C34" s="8">
        <v>34820</v>
      </c>
      <c r="D34" s="8">
        <v>25000</v>
      </c>
      <c r="E34" s="13">
        <f t="shared" si="0"/>
        <v>71.79781734635267</v>
      </c>
    </row>
    <row r="35" spans="1:5" ht="12.75">
      <c r="A35" s="8">
        <v>18011100</v>
      </c>
      <c r="B35" s="8" t="s">
        <v>283</v>
      </c>
      <c r="C35" s="8">
        <v>0</v>
      </c>
      <c r="D35" s="8">
        <v>0</v>
      </c>
      <c r="E35" s="13">
        <f t="shared" si="0"/>
        <v>0</v>
      </c>
    </row>
    <row r="36" spans="1:5" ht="12.75">
      <c r="A36" s="8">
        <v>18030000</v>
      </c>
      <c r="B36" s="8" t="s">
        <v>234</v>
      </c>
      <c r="C36" s="8">
        <v>1040</v>
      </c>
      <c r="D36" s="8">
        <v>5449.63</v>
      </c>
      <c r="E36" s="13">
        <f t="shared" si="0"/>
        <v>524.0028846153846</v>
      </c>
    </row>
    <row r="37" spans="1:5" ht="12.75">
      <c r="A37" s="8">
        <v>18030100</v>
      </c>
      <c r="B37" s="8" t="s">
        <v>235</v>
      </c>
      <c r="C37" s="8">
        <v>200</v>
      </c>
      <c r="D37" s="8">
        <v>700</v>
      </c>
      <c r="E37" s="13">
        <f t="shared" si="0"/>
        <v>350</v>
      </c>
    </row>
    <row r="38" spans="1:5" ht="12.75">
      <c r="A38" s="8">
        <v>18030200</v>
      </c>
      <c r="B38" s="8" t="s">
        <v>236</v>
      </c>
      <c r="C38" s="8">
        <v>840</v>
      </c>
      <c r="D38" s="8">
        <v>4749.63</v>
      </c>
      <c r="E38" s="13">
        <f t="shared" si="0"/>
        <v>565.4321428571428</v>
      </c>
    </row>
    <row r="39" spans="1:5" ht="12.75">
      <c r="A39" s="8">
        <v>18040000</v>
      </c>
      <c r="B39" s="8" t="s">
        <v>237</v>
      </c>
      <c r="C39" s="8">
        <v>0</v>
      </c>
      <c r="D39" s="8">
        <v>-1772.37</v>
      </c>
      <c r="E39" s="13">
        <f t="shared" si="0"/>
        <v>0</v>
      </c>
    </row>
    <row r="40" spans="1:5" ht="12.75">
      <c r="A40" s="8">
        <v>18040100</v>
      </c>
      <c r="B40" s="8" t="s">
        <v>296</v>
      </c>
      <c r="C40" s="8">
        <v>0</v>
      </c>
      <c r="D40" s="8">
        <v>-910.37</v>
      </c>
      <c r="E40" s="13">
        <f t="shared" si="0"/>
        <v>0</v>
      </c>
    </row>
    <row r="41" spans="1:5" ht="12.75">
      <c r="A41" s="8">
        <v>18040200</v>
      </c>
      <c r="B41" s="8" t="s">
        <v>238</v>
      </c>
      <c r="C41" s="8">
        <v>0</v>
      </c>
      <c r="D41" s="8">
        <v>-248</v>
      </c>
      <c r="E41" s="13">
        <f t="shared" si="0"/>
        <v>0</v>
      </c>
    </row>
    <row r="42" spans="1:5" ht="12.75">
      <c r="A42" s="8">
        <v>18041400</v>
      </c>
      <c r="B42" s="8" t="s">
        <v>239</v>
      </c>
      <c r="C42" s="8">
        <v>0</v>
      </c>
      <c r="D42" s="8">
        <v>-614</v>
      </c>
      <c r="E42" s="13">
        <f t="shared" si="0"/>
        <v>0</v>
      </c>
    </row>
    <row r="43" spans="1:5" ht="12.75">
      <c r="A43" s="8">
        <v>18050000</v>
      </c>
      <c r="B43" s="8" t="s">
        <v>38</v>
      </c>
      <c r="C43" s="8">
        <v>2592460</v>
      </c>
      <c r="D43" s="8">
        <v>3653642.93</v>
      </c>
      <c r="E43" s="13">
        <f t="shared" si="0"/>
        <v>140.93343503853484</v>
      </c>
    </row>
    <row r="44" spans="1:5" ht="12.75">
      <c r="A44" s="8">
        <v>18050300</v>
      </c>
      <c r="B44" s="8" t="s">
        <v>39</v>
      </c>
      <c r="C44" s="8">
        <v>438124</v>
      </c>
      <c r="D44" s="8">
        <v>571429.74</v>
      </c>
      <c r="E44" s="13">
        <f t="shared" si="0"/>
        <v>130.42648656544722</v>
      </c>
    </row>
    <row r="45" spans="1:5" ht="12.75">
      <c r="A45" s="8">
        <v>18050400</v>
      </c>
      <c r="B45" s="8" t="s">
        <v>40</v>
      </c>
      <c r="C45" s="8">
        <v>1756954</v>
      </c>
      <c r="D45" s="8">
        <v>2916802.02</v>
      </c>
      <c r="E45" s="13">
        <f t="shared" si="0"/>
        <v>166.01470613345597</v>
      </c>
    </row>
    <row r="46" spans="1:5" ht="12.75">
      <c r="A46" s="8">
        <v>18050500</v>
      </c>
      <c r="B46" s="8" t="s">
        <v>41</v>
      </c>
      <c r="C46" s="8">
        <v>397382</v>
      </c>
      <c r="D46" s="8">
        <v>165411.17</v>
      </c>
      <c r="E46" s="13">
        <f t="shared" si="0"/>
        <v>41.625229627914706</v>
      </c>
    </row>
    <row r="47" spans="1:5" ht="12.75">
      <c r="A47" s="8">
        <v>19000000</v>
      </c>
      <c r="B47" s="8" t="s">
        <v>42</v>
      </c>
      <c r="C47" s="8">
        <v>0</v>
      </c>
      <c r="D47" s="8">
        <v>6791.55</v>
      </c>
      <c r="E47" s="13">
        <f t="shared" si="0"/>
        <v>0</v>
      </c>
    </row>
    <row r="48" spans="1:5" ht="12.75">
      <c r="A48" s="8">
        <v>19010000</v>
      </c>
      <c r="B48" s="8" t="s">
        <v>43</v>
      </c>
      <c r="C48" s="8">
        <v>0</v>
      </c>
      <c r="D48" s="8">
        <v>6791.55</v>
      </c>
      <c r="E48" s="13">
        <f t="shared" si="0"/>
        <v>0</v>
      </c>
    </row>
    <row r="49" spans="1:5" ht="12.75">
      <c r="A49" s="8">
        <v>19010100</v>
      </c>
      <c r="B49" s="8" t="s">
        <v>240</v>
      </c>
      <c r="C49" s="8">
        <v>0</v>
      </c>
      <c r="D49" s="8">
        <v>6277.84</v>
      </c>
      <c r="E49" s="13">
        <f t="shared" si="0"/>
        <v>0</v>
      </c>
    </row>
    <row r="50" spans="1:5" ht="12.75">
      <c r="A50" s="8">
        <v>19010200</v>
      </c>
      <c r="B50" s="8" t="s">
        <v>241</v>
      </c>
      <c r="C50" s="8">
        <v>0</v>
      </c>
      <c r="D50" s="8">
        <v>65.39</v>
      </c>
      <c r="E50" s="13">
        <f t="shared" si="0"/>
        <v>0</v>
      </c>
    </row>
    <row r="51" spans="1:5" ht="12.75">
      <c r="A51" s="8">
        <v>19010300</v>
      </c>
      <c r="B51" s="8" t="s">
        <v>44</v>
      </c>
      <c r="C51" s="8">
        <v>0</v>
      </c>
      <c r="D51" s="8">
        <v>448.32</v>
      </c>
      <c r="E51" s="13">
        <f t="shared" si="0"/>
        <v>0</v>
      </c>
    </row>
    <row r="52" spans="1:5" ht="12.75">
      <c r="A52" s="8">
        <v>20000000</v>
      </c>
      <c r="B52" s="8" t="s">
        <v>45</v>
      </c>
      <c r="C52" s="8">
        <v>16130</v>
      </c>
      <c r="D52" s="8">
        <v>45698.56</v>
      </c>
      <c r="E52" s="13">
        <f t="shared" si="0"/>
        <v>283.3140731556107</v>
      </c>
    </row>
    <row r="53" spans="1:5" ht="12.75">
      <c r="A53" s="8">
        <v>21000000</v>
      </c>
      <c r="B53" s="8" t="s">
        <v>46</v>
      </c>
      <c r="C53" s="8">
        <v>290</v>
      </c>
      <c r="D53" s="8">
        <v>3841.6</v>
      </c>
      <c r="E53" s="13">
        <f t="shared" si="0"/>
        <v>1324.6896551724137</v>
      </c>
    </row>
    <row r="54" spans="1:5" ht="12.75">
      <c r="A54" s="8">
        <v>21050000</v>
      </c>
      <c r="B54" s="8" t="s">
        <v>284</v>
      </c>
      <c r="C54" s="8">
        <v>0</v>
      </c>
      <c r="D54" s="8">
        <v>0</v>
      </c>
      <c r="E54" s="13">
        <f t="shared" si="0"/>
        <v>0</v>
      </c>
    </row>
    <row r="55" spans="1:5" ht="12.75">
      <c r="A55" s="8">
        <v>21080000</v>
      </c>
      <c r="B55" s="8" t="s">
        <v>47</v>
      </c>
      <c r="C55" s="8">
        <v>290</v>
      </c>
      <c r="D55" s="8">
        <v>3841.6</v>
      </c>
      <c r="E55" s="13">
        <f t="shared" si="0"/>
        <v>1324.6896551724137</v>
      </c>
    </row>
    <row r="56" spans="1:5" ht="12.75">
      <c r="A56" s="8">
        <v>21080500</v>
      </c>
      <c r="B56" s="8" t="s">
        <v>242</v>
      </c>
      <c r="C56" s="8">
        <v>0</v>
      </c>
      <c r="D56" s="8">
        <v>1654.71</v>
      </c>
      <c r="E56" s="13">
        <f t="shared" si="0"/>
        <v>0</v>
      </c>
    </row>
    <row r="57" spans="1:5" ht="12.75">
      <c r="A57" s="8">
        <v>21081100</v>
      </c>
      <c r="B57" s="8" t="s">
        <v>48</v>
      </c>
      <c r="C57" s="8">
        <v>290</v>
      </c>
      <c r="D57" s="8">
        <v>2186.89</v>
      </c>
      <c r="E57" s="13">
        <f t="shared" si="0"/>
        <v>754.0999999999999</v>
      </c>
    </row>
    <row r="58" spans="1:5" ht="12.75">
      <c r="A58" s="8">
        <v>22000000</v>
      </c>
      <c r="B58" s="8" t="s">
        <v>49</v>
      </c>
      <c r="C58" s="8">
        <v>13040</v>
      </c>
      <c r="D58" s="8">
        <v>4746.92</v>
      </c>
      <c r="E58" s="13">
        <f t="shared" si="0"/>
        <v>36.40276073619632</v>
      </c>
    </row>
    <row r="59" spans="1:5" ht="12.75">
      <c r="A59" s="8">
        <v>22080000</v>
      </c>
      <c r="B59" s="8" t="s">
        <v>50</v>
      </c>
      <c r="C59" s="8">
        <v>12990</v>
      </c>
      <c r="D59" s="8">
        <v>4316</v>
      </c>
      <c r="E59" s="13">
        <f t="shared" si="0"/>
        <v>33.22555812163203</v>
      </c>
    </row>
    <row r="60" spans="1:5" ht="12.75">
      <c r="A60" s="8">
        <v>22080400</v>
      </c>
      <c r="B60" s="8" t="s">
        <v>51</v>
      </c>
      <c r="C60" s="8">
        <v>12990</v>
      </c>
      <c r="D60" s="8">
        <v>4316</v>
      </c>
      <c r="E60" s="13">
        <f t="shared" si="0"/>
        <v>33.22555812163203</v>
      </c>
    </row>
    <row r="61" spans="1:5" ht="12.75">
      <c r="A61" s="8">
        <v>22090000</v>
      </c>
      <c r="B61" s="8" t="s">
        <v>52</v>
      </c>
      <c r="C61" s="8">
        <v>50</v>
      </c>
      <c r="D61" s="8">
        <v>430.92</v>
      </c>
      <c r="E61" s="13">
        <f t="shared" si="0"/>
        <v>861.8400000000001</v>
      </c>
    </row>
    <row r="62" spans="1:5" ht="12.75">
      <c r="A62" s="8">
        <v>22090100</v>
      </c>
      <c r="B62" s="8" t="s">
        <v>53</v>
      </c>
      <c r="C62" s="8">
        <v>50</v>
      </c>
      <c r="D62" s="8">
        <v>238</v>
      </c>
      <c r="E62" s="13">
        <f t="shared" si="0"/>
        <v>476</v>
      </c>
    </row>
    <row r="63" spans="1:5" ht="12.75">
      <c r="A63" s="8">
        <v>22090400</v>
      </c>
      <c r="B63" s="8" t="s">
        <v>54</v>
      </c>
      <c r="C63" s="8">
        <v>0</v>
      </c>
      <c r="D63" s="8">
        <v>192.92</v>
      </c>
      <c r="E63" s="13">
        <f t="shared" si="0"/>
        <v>0</v>
      </c>
    </row>
    <row r="64" spans="1:5" ht="12.75">
      <c r="A64" s="8">
        <v>24000000</v>
      </c>
      <c r="B64" s="8" t="s">
        <v>55</v>
      </c>
      <c r="C64" s="8">
        <v>2800</v>
      </c>
      <c r="D64" s="8">
        <v>37110.04</v>
      </c>
      <c r="E64" s="13">
        <f t="shared" si="0"/>
        <v>1325.3585714285714</v>
      </c>
    </row>
    <row r="65" spans="1:5" ht="12.75">
      <c r="A65" s="8">
        <v>24060000</v>
      </c>
      <c r="B65" s="8" t="s">
        <v>47</v>
      </c>
      <c r="C65" s="8">
        <v>2800</v>
      </c>
      <c r="D65" s="8">
        <v>37110.04</v>
      </c>
      <c r="E65" s="13">
        <f t="shared" si="0"/>
        <v>1325.3585714285714</v>
      </c>
    </row>
    <row r="66" spans="1:5" ht="12.75">
      <c r="A66" s="8">
        <v>24060300</v>
      </c>
      <c r="B66" s="8" t="s">
        <v>47</v>
      </c>
      <c r="C66" s="8">
        <v>2800</v>
      </c>
      <c r="D66" s="8">
        <v>37110.04</v>
      </c>
      <c r="E66" s="13">
        <f t="shared" si="0"/>
        <v>1325.3585714285714</v>
      </c>
    </row>
    <row r="67" spans="1:5" ht="12.75">
      <c r="A67" s="8">
        <v>40000000</v>
      </c>
      <c r="B67" s="8" t="s">
        <v>56</v>
      </c>
      <c r="C67" s="8">
        <v>61999669</v>
      </c>
      <c r="D67" s="8">
        <v>32341466.84</v>
      </c>
      <c r="E67" s="13">
        <f t="shared" si="0"/>
        <v>52.163934681651284</v>
      </c>
    </row>
    <row r="68" spans="1:5" ht="12.75">
      <c r="A68" s="8">
        <v>41000000</v>
      </c>
      <c r="B68" s="8" t="s">
        <v>57</v>
      </c>
      <c r="C68" s="8">
        <v>61999669</v>
      </c>
      <c r="D68" s="8">
        <v>32341466.84</v>
      </c>
      <c r="E68" s="13">
        <f t="shared" si="0"/>
        <v>52.163934681651284</v>
      </c>
    </row>
    <row r="69" spans="1:5" ht="12.75">
      <c r="A69" s="8">
        <v>41020000</v>
      </c>
      <c r="B69" s="8" t="s">
        <v>58</v>
      </c>
      <c r="C69" s="8">
        <v>2275000</v>
      </c>
      <c r="D69" s="8">
        <v>1137500</v>
      </c>
      <c r="E69" s="13">
        <f t="shared" si="0"/>
        <v>50</v>
      </c>
    </row>
    <row r="70" spans="1:5" ht="12.75">
      <c r="A70" s="8">
        <v>41020100</v>
      </c>
      <c r="B70" s="8" t="s">
        <v>59</v>
      </c>
      <c r="C70" s="8">
        <v>2275000</v>
      </c>
      <c r="D70" s="8">
        <v>1137500</v>
      </c>
      <c r="E70" s="13">
        <f t="shared" si="0"/>
        <v>50</v>
      </c>
    </row>
    <row r="71" spans="1:5" ht="12.75">
      <c r="A71" s="8">
        <v>41030000</v>
      </c>
      <c r="B71" s="8" t="s">
        <v>60</v>
      </c>
      <c r="C71" s="8">
        <v>59724669</v>
      </c>
      <c r="D71" s="8">
        <v>31203966.84</v>
      </c>
      <c r="E71" s="13">
        <f t="shared" si="0"/>
        <v>52.2463621188089</v>
      </c>
    </row>
    <row r="72" spans="1:5" ht="12.75">
      <c r="A72" s="8">
        <v>41030600</v>
      </c>
      <c r="B72" s="8" t="s">
        <v>61</v>
      </c>
      <c r="C72" s="8">
        <v>15592000</v>
      </c>
      <c r="D72" s="8">
        <v>7148993</v>
      </c>
      <c r="E72" s="13">
        <f aca="true" t="shared" si="1" ref="E72:E81">IF(C72=0,0,D72/C72*100)</f>
        <v>45.850391226269885</v>
      </c>
    </row>
    <row r="73" spans="1:5" ht="12.75">
      <c r="A73" s="8">
        <v>41030800</v>
      </c>
      <c r="B73" s="8" t="s">
        <v>62</v>
      </c>
      <c r="C73" s="8">
        <v>20609736</v>
      </c>
      <c r="D73" s="8">
        <v>5259775</v>
      </c>
      <c r="E73" s="13">
        <f t="shared" si="1"/>
        <v>25.520826661729195</v>
      </c>
    </row>
    <row r="74" spans="1:5" ht="12.75">
      <c r="A74" s="8">
        <v>41030900</v>
      </c>
      <c r="B74" s="8" t="s">
        <v>63</v>
      </c>
      <c r="C74" s="8">
        <v>0</v>
      </c>
      <c r="D74" s="8">
        <v>0</v>
      </c>
      <c r="E74" s="13">
        <f t="shared" si="1"/>
        <v>0</v>
      </c>
    </row>
    <row r="75" spans="1:5" ht="12.75">
      <c r="A75" s="8">
        <v>41031000</v>
      </c>
      <c r="B75" s="8" t="s">
        <v>64</v>
      </c>
      <c r="C75" s="8">
        <v>91497</v>
      </c>
      <c r="D75" s="8">
        <v>2397</v>
      </c>
      <c r="E75" s="13">
        <f t="shared" si="1"/>
        <v>2.6197580248532737</v>
      </c>
    </row>
    <row r="76" spans="1:5" ht="12.75">
      <c r="A76" s="8">
        <v>41033900</v>
      </c>
      <c r="B76" s="8" t="s">
        <v>65</v>
      </c>
      <c r="C76" s="8">
        <v>11555400</v>
      </c>
      <c r="D76" s="8">
        <v>8672500</v>
      </c>
      <c r="E76" s="13">
        <f t="shared" si="1"/>
        <v>75.05149107776451</v>
      </c>
    </row>
    <row r="77" spans="1:5" ht="12.75">
      <c r="A77" s="8">
        <v>41034200</v>
      </c>
      <c r="B77" s="8" t="s">
        <v>66</v>
      </c>
      <c r="C77" s="8">
        <v>7170200</v>
      </c>
      <c r="D77" s="8">
        <v>5493100</v>
      </c>
      <c r="E77" s="13">
        <f t="shared" si="1"/>
        <v>76.61013639786896</v>
      </c>
    </row>
    <row r="78" spans="1:5" ht="12.75">
      <c r="A78" s="8">
        <v>41035000</v>
      </c>
      <c r="B78" s="8" t="s">
        <v>67</v>
      </c>
      <c r="C78" s="8">
        <v>4602236</v>
      </c>
      <c r="D78" s="8">
        <v>4578017</v>
      </c>
      <c r="E78" s="13">
        <f t="shared" si="1"/>
        <v>99.47375580044135</v>
      </c>
    </row>
    <row r="79" spans="1:5" ht="12.75">
      <c r="A79" s="8">
        <v>41035800</v>
      </c>
      <c r="B79" s="8" t="s">
        <v>68</v>
      </c>
      <c r="C79" s="8">
        <v>103600</v>
      </c>
      <c r="D79" s="8">
        <v>49184.84</v>
      </c>
      <c r="E79" s="13">
        <f t="shared" si="1"/>
        <v>47.47571428571428</v>
      </c>
    </row>
    <row r="80" spans="1:5" ht="12.75">
      <c r="A80" s="9" t="s">
        <v>69</v>
      </c>
      <c r="B80" s="9"/>
      <c r="C80" s="9">
        <v>13106109</v>
      </c>
      <c r="D80" s="9">
        <v>13757774.58</v>
      </c>
      <c r="E80" s="14">
        <f t="shared" si="1"/>
        <v>104.97222768405177</v>
      </c>
    </row>
    <row r="81" spans="1:5" ht="12.75">
      <c r="A81" s="9" t="s">
        <v>70</v>
      </c>
      <c r="B81" s="9"/>
      <c r="C81" s="9">
        <v>75105778</v>
      </c>
      <c r="D81" s="9">
        <v>46099241.42</v>
      </c>
      <c r="E81" s="14">
        <f t="shared" si="1"/>
        <v>61.37908779801202</v>
      </c>
    </row>
    <row r="82" ht="12.75">
      <c r="B82" s="16" t="s">
        <v>297</v>
      </c>
    </row>
    <row r="83" spans="1:5" ht="12.75">
      <c r="A83" s="7" t="s">
        <v>2</v>
      </c>
      <c r="B83" s="7" t="s">
        <v>18</v>
      </c>
      <c r="C83" s="7" t="s">
        <v>19</v>
      </c>
      <c r="D83" s="7" t="s">
        <v>20</v>
      </c>
      <c r="E83" s="7" t="s">
        <v>21</v>
      </c>
    </row>
    <row r="84" spans="1:5" ht="12.75">
      <c r="A84" s="8">
        <v>10000000</v>
      </c>
      <c r="B84" s="8" t="s">
        <v>22</v>
      </c>
      <c r="C84" s="8">
        <v>0</v>
      </c>
      <c r="D84" s="8">
        <v>0</v>
      </c>
      <c r="E84" s="8">
        <f aca="true" t="shared" si="2" ref="E84:E108">IF(C84=0,0,D84/C84*100)</f>
        <v>0</v>
      </c>
    </row>
    <row r="85" spans="1:5" ht="12.75">
      <c r="A85" s="8">
        <v>19000000</v>
      </c>
      <c r="B85" s="8" t="s">
        <v>42</v>
      </c>
      <c r="C85" s="8">
        <v>0</v>
      </c>
      <c r="D85" s="8">
        <v>0</v>
      </c>
      <c r="E85" s="8">
        <f t="shared" si="2"/>
        <v>0</v>
      </c>
    </row>
    <row r="86" spans="1:5" ht="12.75">
      <c r="A86" s="8">
        <v>19010000</v>
      </c>
      <c r="B86" s="8" t="s">
        <v>43</v>
      </c>
      <c r="C86" s="8">
        <v>0</v>
      </c>
      <c r="D86" s="8">
        <v>0</v>
      </c>
      <c r="E86" s="8">
        <f t="shared" si="2"/>
        <v>0</v>
      </c>
    </row>
    <row r="87" spans="1:5" ht="12.75">
      <c r="A87" s="8">
        <v>19010300</v>
      </c>
      <c r="B87" s="8" t="s">
        <v>44</v>
      </c>
      <c r="C87" s="8">
        <v>0</v>
      </c>
      <c r="D87" s="8">
        <v>0</v>
      </c>
      <c r="E87" s="8">
        <f t="shared" si="2"/>
        <v>0</v>
      </c>
    </row>
    <row r="88" spans="1:5" ht="12.75">
      <c r="A88" s="8">
        <v>20000000</v>
      </c>
      <c r="B88" s="8" t="s">
        <v>45</v>
      </c>
      <c r="C88" s="8">
        <v>634695.8333333334</v>
      </c>
      <c r="D88" s="8">
        <v>344662.94</v>
      </c>
      <c r="E88" s="13">
        <f t="shared" si="2"/>
        <v>54.303639932513605</v>
      </c>
    </row>
    <row r="89" spans="1:5" ht="12.75">
      <c r="A89" s="8">
        <v>21000000</v>
      </c>
      <c r="B89" s="8" t="s">
        <v>46</v>
      </c>
      <c r="C89" s="8">
        <v>0</v>
      </c>
      <c r="D89" s="8">
        <v>5670</v>
      </c>
      <c r="E89" s="13">
        <f t="shared" si="2"/>
        <v>0</v>
      </c>
    </row>
    <row r="90" spans="1:5" ht="12.75">
      <c r="A90" s="8">
        <v>21110000</v>
      </c>
      <c r="B90" s="8" t="s">
        <v>219</v>
      </c>
      <c r="C90" s="8">
        <v>0</v>
      </c>
      <c r="D90" s="8">
        <v>5670</v>
      </c>
      <c r="E90" s="13">
        <f t="shared" si="2"/>
        <v>0</v>
      </c>
    </row>
    <row r="91" spans="1:5" ht="12.75">
      <c r="A91" s="8">
        <v>24000000</v>
      </c>
      <c r="B91" s="8" t="s">
        <v>55</v>
      </c>
      <c r="C91" s="8">
        <v>42000</v>
      </c>
      <c r="D91" s="8">
        <v>338992.94</v>
      </c>
      <c r="E91" s="13">
        <f t="shared" si="2"/>
        <v>807.1260476190477</v>
      </c>
    </row>
    <row r="92" spans="1:5" ht="12.75">
      <c r="A92" s="8">
        <v>24060000</v>
      </c>
      <c r="B92" s="8" t="s">
        <v>47</v>
      </c>
      <c r="C92" s="8">
        <v>0</v>
      </c>
      <c r="D92" s="8">
        <v>123.94</v>
      </c>
      <c r="E92" s="13">
        <f t="shared" si="2"/>
        <v>0</v>
      </c>
    </row>
    <row r="93" spans="1:5" ht="12.75">
      <c r="A93" s="8">
        <v>24062100</v>
      </c>
      <c r="B93" s="8" t="s">
        <v>220</v>
      </c>
      <c r="C93" s="8">
        <v>0</v>
      </c>
      <c r="D93" s="8">
        <v>123.94</v>
      </c>
      <c r="E93" s="13">
        <f t="shared" si="2"/>
        <v>0</v>
      </c>
    </row>
    <row r="94" spans="1:5" ht="12.75">
      <c r="A94" s="8">
        <v>24170000</v>
      </c>
      <c r="B94" s="8" t="s">
        <v>285</v>
      </c>
      <c r="C94" s="8">
        <v>42000</v>
      </c>
      <c r="D94" s="8">
        <v>338869</v>
      </c>
      <c r="E94" s="13">
        <f t="shared" si="2"/>
        <v>806.8309523809523</v>
      </c>
    </row>
    <row r="95" spans="1:5" ht="12.75">
      <c r="A95" s="8">
        <v>25000000</v>
      </c>
      <c r="B95" s="8" t="s">
        <v>221</v>
      </c>
      <c r="C95" s="8">
        <v>592695.8333333334</v>
      </c>
      <c r="D95" s="8">
        <v>0</v>
      </c>
      <c r="E95" s="13">
        <f t="shared" si="2"/>
        <v>0</v>
      </c>
    </row>
    <row r="96" spans="1:5" ht="12.75">
      <c r="A96" s="8">
        <v>25010000</v>
      </c>
      <c r="B96" s="8" t="s">
        <v>222</v>
      </c>
      <c r="C96" s="8">
        <v>592695.8333333334</v>
      </c>
      <c r="D96" s="8">
        <v>0</v>
      </c>
      <c r="E96" s="13">
        <f t="shared" si="2"/>
        <v>0</v>
      </c>
    </row>
    <row r="97" spans="1:5" ht="12.75">
      <c r="A97" s="8">
        <v>25010100</v>
      </c>
      <c r="B97" s="8" t="s">
        <v>223</v>
      </c>
      <c r="C97" s="8">
        <v>514775</v>
      </c>
      <c r="D97" s="8">
        <v>0</v>
      </c>
      <c r="E97" s="13">
        <f t="shared" si="2"/>
        <v>0</v>
      </c>
    </row>
    <row r="98" spans="1:5" ht="12.75">
      <c r="A98" s="8">
        <v>25010200</v>
      </c>
      <c r="B98" s="8" t="s">
        <v>224</v>
      </c>
      <c r="C98" s="8">
        <v>6500</v>
      </c>
      <c r="D98" s="8">
        <v>0</v>
      </c>
      <c r="E98" s="13">
        <f t="shared" si="2"/>
        <v>0</v>
      </c>
    </row>
    <row r="99" spans="1:5" ht="12.75">
      <c r="A99" s="8">
        <v>25010300</v>
      </c>
      <c r="B99" s="8" t="s">
        <v>225</v>
      </c>
      <c r="C99" s="8">
        <v>70270.83333333333</v>
      </c>
      <c r="D99" s="8">
        <v>0</v>
      </c>
      <c r="E99" s="13">
        <f t="shared" si="2"/>
        <v>0</v>
      </c>
    </row>
    <row r="100" spans="1:5" ht="12.75">
      <c r="A100" s="8">
        <v>25010400</v>
      </c>
      <c r="B100" s="8" t="s">
        <v>226</v>
      </c>
      <c r="C100" s="8">
        <v>1150</v>
      </c>
      <c r="D100" s="8">
        <v>0</v>
      </c>
      <c r="E100" s="13">
        <f t="shared" si="2"/>
        <v>0</v>
      </c>
    </row>
    <row r="101" spans="1:5" ht="12.75">
      <c r="A101" s="8">
        <v>30000000</v>
      </c>
      <c r="B101" s="8" t="s">
        <v>243</v>
      </c>
      <c r="C101" s="8">
        <v>0</v>
      </c>
      <c r="D101" s="8">
        <v>0</v>
      </c>
      <c r="E101" s="13">
        <f t="shared" si="2"/>
        <v>0</v>
      </c>
    </row>
    <row r="102" spans="1:5" ht="12.75">
      <c r="A102" s="8">
        <v>33000000</v>
      </c>
      <c r="B102" s="8" t="s">
        <v>244</v>
      </c>
      <c r="C102" s="8">
        <v>0</v>
      </c>
      <c r="D102" s="8">
        <v>0</v>
      </c>
      <c r="E102" s="13">
        <f t="shared" si="2"/>
        <v>0</v>
      </c>
    </row>
    <row r="103" spans="1:5" ht="12.75">
      <c r="A103" s="8">
        <v>33010000</v>
      </c>
      <c r="B103" s="8" t="s">
        <v>245</v>
      </c>
      <c r="C103" s="8">
        <v>0</v>
      </c>
      <c r="D103" s="8">
        <v>0</v>
      </c>
      <c r="E103" s="13">
        <f t="shared" si="2"/>
        <v>0</v>
      </c>
    </row>
    <row r="104" spans="1:5" ht="12.75">
      <c r="A104" s="8">
        <v>33010100</v>
      </c>
      <c r="B104" s="8" t="s">
        <v>246</v>
      </c>
      <c r="C104" s="8">
        <v>0</v>
      </c>
      <c r="D104" s="8">
        <v>0</v>
      </c>
      <c r="E104" s="13">
        <f t="shared" si="2"/>
        <v>0</v>
      </c>
    </row>
    <row r="105" spans="1:5" ht="12.75">
      <c r="A105" s="8">
        <v>50000000</v>
      </c>
      <c r="B105" s="8" t="s">
        <v>227</v>
      </c>
      <c r="C105" s="8">
        <v>43966</v>
      </c>
      <c r="D105" s="8">
        <v>16354</v>
      </c>
      <c r="E105" s="13">
        <f t="shared" si="2"/>
        <v>37.19692489651094</v>
      </c>
    </row>
    <row r="106" spans="1:5" ht="12.75">
      <c r="A106" s="8">
        <v>50110000</v>
      </c>
      <c r="B106" s="8" t="s">
        <v>228</v>
      </c>
      <c r="C106" s="8">
        <v>43966</v>
      </c>
      <c r="D106" s="8">
        <v>16354</v>
      </c>
      <c r="E106" s="13">
        <f t="shared" si="2"/>
        <v>37.19692489651094</v>
      </c>
    </row>
    <row r="107" spans="1:5" ht="12.75">
      <c r="A107" s="9" t="s">
        <v>69</v>
      </c>
      <c r="B107" s="9"/>
      <c r="C107" s="9">
        <v>678661.8333333334</v>
      </c>
      <c r="D107" s="9">
        <v>361016.94</v>
      </c>
      <c r="E107" s="14">
        <f t="shared" si="2"/>
        <v>53.19540929932949</v>
      </c>
    </row>
    <row r="108" spans="1:5" ht="12.75">
      <c r="A108" s="9" t="s">
        <v>70</v>
      </c>
      <c r="B108" s="9"/>
      <c r="C108" s="9">
        <v>678661.8333333334</v>
      </c>
      <c r="D108" s="9">
        <v>361016.94</v>
      </c>
      <c r="E108" s="14">
        <f t="shared" si="2"/>
        <v>53.19540929932949</v>
      </c>
    </row>
  </sheetData>
  <mergeCells count="3">
    <mergeCell ref="A3:I3"/>
    <mergeCell ref="A4:I4"/>
    <mergeCell ref="A5:I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25"/>
  <sheetViews>
    <sheetView tabSelected="1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IV16384"/>
    </sheetView>
  </sheetViews>
  <sheetFormatPr defaultColWidth="9.140625" defaultRowHeight="12.75"/>
  <cols>
    <col min="1" max="1" width="10.7109375" style="0" customWidth="1"/>
    <col min="2" max="2" width="50.7109375" style="0" customWidth="1"/>
    <col min="3" max="16" width="15.7109375" style="0" customWidth="1"/>
  </cols>
  <sheetData>
    <row r="1" ht="12.75">
      <c r="A1" t="s">
        <v>218</v>
      </c>
    </row>
    <row r="2" spans="1:12" ht="18">
      <c r="A2" s="21" t="s">
        <v>298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12" ht="12.75">
      <c r="A3" s="22" t="s">
        <v>0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</row>
    <row r="4" spans="1:12" ht="12.75">
      <c r="A4" t="s">
        <v>294</v>
      </c>
      <c r="L4" s="2" t="s">
        <v>1</v>
      </c>
    </row>
    <row r="5" spans="1:16" s="1" customFormat="1" ht="63.75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  <c r="J5" s="3" t="s">
        <v>11</v>
      </c>
      <c r="K5" s="3" t="s">
        <v>12</v>
      </c>
      <c r="L5" s="3" t="s">
        <v>13</v>
      </c>
      <c r="M5" s="3" t="s">
        <v>14</v>
      </c>
      <c r="N5" s="3" t="s">
        <v>15</v>
      </c>
      <c r="O5" s="3" t="s">
        <v>16</v>
      </c>
      <c r="P5" s="3" t="s">
        <v>17</v>
      </c>
    </row>
    <row r="6" spans="1:16" ht="12.75">
      <c r="A6" s="10" t="s">
        <v>74</v>
      </c>
      <c r="B6" s="11" t="s">
        <v>75</v>
      </c>
      <c r="C6" s="12">
        <v>20946539</v>
      </c>
      <c r="D6" s="12">
        <v>20946539</v>
      </c>
      <c r="E6" s="12">
        <v>3183509</v>
      </c>
      <c r="F6" s="12">
        <v>1181542.53</v>
      </c>
      <c r="G6" s="12">
        <v>0</v>
      </c>
      <c r="H6" s="12">
        <v>1176738.16</v>
      </c>
      <c r="I6" s="12">
        <v>4804.37</v>
      </c>
      <c r="J6" s="12">
        <v>4523.87</v>
      </c>
      <c r="K6" s="12">
        <f aca="true" t="shared" si="0" ref="K6:K69">E6-F6</f>
        <v>2001966.47</v>
      </c>
      <c r="L6" s="12">
        <f aca="true" t="shared" si="1" ref="L6:L69">D6-F6</f>
        <v>19764996.47</v>
      </c>
      <c r="M6" s="12">
        <f aca="true" t="shared" si="2" ref="M6:M69">IF(E6=0,0,(F6/E6)*100)</f>
        <v>37.11447117002025</v>
      </c>
      <c r="N6" s="12">
        <f aca="true" t="shared" si="3" ref="N6:N69">D6-H6</f>
        <v>19769800.84</v>
      </c>
      <c r="O6" s="12">
        <f aca="true" t="shared" si="4" ref="O6:O69">E6-H6</f>
        <v>2006770.84</v>
      </c>
      <c r="P6" s="12">
        <f aca="true" t="shared" si="5" ref="P6:P69">IF(E6=0,0,(H6/E6)*100)</f>
        <v>36.963556880159594</v>
      </c>
    </row>
    <row r="7" spans="1:16" ht="12.75">
      <c r="A7" s="4" t="s">
        <v>76</v>
      </c>
      <c r="B7" s="5" t="s">
        <v>77</v>
      </c>
      <c r="C7" s="6">
        <v>20946539</v>
      </c>
      <c r="D7" s="6">
        <v>20946539</v>
      </c>
      <c r="E7" s="6">
        <v>3183509</v>
      </c>
      <c r="F7" s="6">
        <v>1181542.53</v>
      </c>
      <c r="G7" s="6">
        <v>0</v>
      </c>
      <c r="H7" s="6">
        <v>1176738.16</v>
      </c>
      <c r="I7" s="6">
        <v>4804.37</v>
      </c>
      <c r="J7" s="6">
        <v>4523.87</v>
      </c>
      <c r="K7" s="6">
        <f t="shared" si="0"/>
        <v>2001966.47</v>
      </c>
      <c r="L7" s="6">
        <f t="shared" si="1"/>
        <v>19764996.47</v>
      </c>
      <c r="M7" s="6">
        <f t="shared" si="2"/>
        <v>37.11447117002025</v>
      </c>
      <c r="N7" s="6">
        <f t="shared" si="3"/>
        <v>19769800.84</v>
      </c>
      <c r="O7" s="6">
        <f t="shared" si="4"/>
        <v>2006770.84</v>
      </c>
      <c r="P7" s="6">
        <f t="shared" si="5"/>
        <v>36.963556880159594</v>
      </c>
    </row>
    <row r="8" spans="1:16" ht="25.5">
      <c r="A8" s="10" t="s">
        <v>247</v>
      </c>
      <c r="B8" s="11" t="s">
        <v>248</v>
      </c>
      <c r="C8" s="12">
        <v>757443</v>
      </c>
      <c r="D8" s="12">
        <v>757443</v>
      </c>
      <c r="E8" s="12">
        <v>112049</v>
      </c>
      <c r="F8" s="12">
        <v>38705.02</v>
      </c>
      <c r="G8" s="12">
        <v>0</v>
      </c>
      <c r="H8" s="12">
        <v>38704.61</v>
      </c>
      <c r="I8" s="12">
        <v>0.41</v>
      </c>
      <c r="J8" s="12">
        <v>0.41</v>
      </c>
      <c r="K8" s="12">
        <f t="shared" si="0"/>
        <v>73343.98000000001</v>
      </c>
      <c r="L8" s="12">
        <f t="shared" si="1"/>
        <v>718737.98</v>
      </c>
      <c r="M8" s="12">
        <f t="shared" si="2"/>
        <v>34.54294103472588</v>
      </c>
      <c r="N8" s="12">
        <f t="shared" si="3"/>
        <v>718738.39</v>
      </c>
      <c r="O8" s="12">
        <f t="shared" si="4"/>
        <v>73344.39</v>
      </c>
      <c r="P8" s="12">
        <f t="shared" si="5"/>
        <v>34.542575123383514</v>
      </c>
    </row>
    <row r="9" spans="1:16" ht="12.75">
      <c r="A9" s="4" t="s">
        <v>249</v>
      </c>
      <c r="B9" s="5" t="s">
        <v>250</v>
      </c>
      <c r="C9" s="6">
        <v>757443</v>
      </c>
      <c r="D9" s="6">
        <v>757443</v>
      </c>
      <c r="E9" s="6">
        <v>112049</v>
      </c>
      <c r="F9" s="6">
        <v>38705.02</v>
      </c>
      <c r="G9" s="6">
        <v>0</v>
      </c>
      <c r="H9" s="6">
        <v>38704.61</v>
      </c>
      <c r="I9" s="6">
        <v>0.41</v>
      </c>
      <c r="J9" s="6">
        <v>0.41</v>
      </c>
      <c r="K9" s="6">
        <f t="shared" si="0"/>
        <v>73343.98000000001</v>
      </c>
      <c r="L9" s="6">
        <f t="shared" si="1"/>
        <v>718737.98</v>
      </c>
      <c r="M9" s="6">
        <f t="shared" si="2"/>
        <v>34.54294103472588</v>
      </c>
      <c r="N9" s="6">
        <f t="shared" si="3"/>
        <v>718738.39</v>
      </c>
      <c r="O9" s="6">
        <f t="shared" si="4"/>
        <v>73344.39</v>
      </c>
      <c r="P9" s="6">
        <f t="shared" si="5"/>
        <v>34.542575123383514</v>
      </c>
    </row>
    <row r="10" spans="1:16" ht="12.75">
      <c r="A10" s="10" t="s">
        <v>78</v>
      </c>
      <c r="B10" s="11" t="s">
        <v>79</v>
      </c>
      <c r="C10" s="12">
        <v>109143867</v>
      </c>
      <c r="D10" s="12">
        <v>111701212</v>
      </c>
      <c r="E10" s="12">
        <v>16926034</v>
      </c>
      <c r="F10" s="12">
        <v>7300311.419999996</v>
      </c>
      <c r="G10" s="12">
        <v>0</v>
      </c>
      <c r="H10" s="12">
        <v>7278254.769999999</v>
      </c>
      <c r="I10" s="12">
        <v>22056.65</v>
      </c>
      <c r="J10" s="12">
        <v>1546460.04</v>
      </c>
      <c r="K10" s="12">
        <f t="shared" si="0"/>
        <v>9625722.580000004</v>
      </c>
      <c r="L10" s="12">
        <f t="shared" si="1"/>
        <v>104400900.58</v>
      </c>
      <c r="M10" s="12">
        <f t="shared" si="2"/>
        <v>43.13066734948067</v>
      </c>
      <c r="N10" s="12">
        <f t="shared" si="3"/>
        <v>104422957.23</v>
      </c>
      <c r="O10" s="12">
        <f t="shared" si="4"/>
        <v>9647779.23</v>
      </c>
      <c r="P10" s="12">
        <f t="shared" si="5"/>
        <v>43.00035536972216</v>
      </c>
    </row>
    <row r="11" spans="1:16" ht="12.75">
      <c r="A11" s="4" t="s">
        <v>251</v>
      </c>
      <c r="B11" s="5" t="s">
        <v>252</v>
      </c>
      <c r="C11" s="6">
        <v>19848411</v>
      </c>
      <c r="D11" s="6">
        <v>19848411</v>
      </c>
      <c r="E11" s="6">
        <v>3279799</v>
      </c>
      <c r="F11" s="6">
        <v>1156978.19</v>
      </c>
      <c r="G11" s="6">
        <v>0</v>
      </c>
      <c r="H11" s="6">
        <v>1135285.41</v>
      </c>
      <c r="I11" s="6">
        <v>21692.78</v>
      </c>
      <c r="J11" s="6">
        <v>17733.92</v>
      </c>
      <c r="K11" s="6">
        <f t="shared" si="0"/>
        <v>2122820.81</v>
      </c>
      <c r="L11" s="6">
        <f t="shared" si="1"/>
        <v>18691432.81</v>
      </c>
      <c r="M11" s="6">
        <f t="shared" si="2"/>
        <v>35.275887028442895</v>
      </c>
      <c r="N11" s="6">
        <f t="shared" si="3"/>
        <v>18713125.59</v>
      </c>
      <c r="O11" s="6">
        <f t="shared" si="4"/>
        <v>2144513.59</v>
      </c>
      <c r="P11" s="6">
        <f t="shared" si="5"/>
        <v>34.614481253271926</v>
      </c>
    </row>
    <row r="12" spans="1:16" ht="38.25">
      <c r="A12" s="4" t="s">
        <v>80</v>
      </c>
      <c r="B12" s="5" t="s">
        <v>81</v>
      </c>
      <c r="C12" s="6">
        <v>81254191</v>
      </c>
      <c r="D12" s="6">
        <v>83322391</v>
      </c>
      <c r="E12" s="6">
        <v>12303181</v>
      </c>
      <c r="F12" s="6">
        <v>5657063.600000001</v>
      </c>
      <c r="G12" s="6">
        <v>0</v>
      </c>
      <c r="H12" s="6">
        <v>5657063.600000001</v>
      </c>
      <c r="I12" s="6">
        <v>0</v>
      </c>
      <c r="J12" s="6">
        <v>1423300.33</v>
      </c>
      <c r="K12" s="6">
        <f t="shared" si="0"/>
        <v>6646117.399999999</v>
      </c>
      <c r="L12" s="6">
        <f t="shared" si="1"/>
        <v>77665327.4</v>
      </c>
      <c r="M12" s="6">
        <f t="shared" si="2"/>
        <v>45.98049561328896</v>
      </c>
      <c r="N12" s="6">
        <f t="shared" si="3"/>
        <v>77665327.4</v>
      </c>
      <c r="O12" s="6">
        <f t="shared" si="4"/>
        <v>6646117.399999999</v>
      </c>
      <c r="P12" s="6">
        <f t="shared" si="5"/>
        <v>45.98049561328896</v>
      </c>
    </row>
    <row r="13" spans="1:16" ht="12.75">
      <c r="A13" s="4" t="s">
        <v>82</v>
      </c>
      <c r="B13" s="5" t="s">
        <v>83</v>
      </c>
      <c r="C13" s="6">
        <v>2260128</v>
      </c>
      <c r="D13" s="6">
        <v>2444965</v>
      </c>
      <c r="E13" s="6">
        <v>407665</v>
      </c>
      <c r="F13" s="6">
        <v>197470.67</v>
      </c>
      <c r="G13" s="6">
        <v>0</v>
      </c>
      <c r="H13" s="6">
        <v>197470.67</v>
      </c>
      <c r="I13" s="6">
        <v>0</v>
      </c>
      <c r="J13" s="6">
        <v>56026.84</v>
      </c>
      <c r="K13" s="6">
        <f t="shared" si="0"/>
        <v>210194.33</v>
      </c>
      <c r="L13" s="6">
        <f t="shared" si="1"/>
        <v>2247494.33</v>
      </c>
      <c r="M13" s="6">
        <f t="shared" si="2"/>
        <v>48.439446604442374</v>
      </c>
      <c r="N13" s="6">
        <f t="shared" si="3"/>
        <v>2247494.33</v>
      </c>
      <c r="O13" s="6">
        <f t="shared" si="4"/>
        <v>210194.33</v>
      </c>
      <c r="P13" s="6">
        <f t="shared" si="5"/>
        <v>48.439446604442374</v>
      </c>
    </row>
    <row r="14" spans="1:16" ht="25.5">
      <c r="A14" s="4" t="s">
        <v>84</v>
      </c>
      <c r="B14" s="5" t="s">
        <v>85</v>
      </c>
      <c r="C14" s="6">
        <v>1697297</v>
      </c>
      <c r="D14" s="6">
        <v>1697297</v>
      </c>
      <c r="E14" s="6">
        <v>228202</v>
      </c>
      <c r="F14" s="6">
        <v>79399.08</v>
      </c>
      <c r="G14" s="6">
        <v>0</v>
      </c>
      <c r="H14" s="6">
        <v>79399.08</v>
      </c>
      <c r="I14" s="6">
        <v>0</v>
      </c>
      <c r="J14" s="6">
        <v>1114.01</v>
      </c>
      <c r="K14" s="6">
        <f t="shared" si="0"/>
        <v>148802.91999999998</v>
      </c>
      <c r="L14" s="6">
        <f t="shared" si="1"/>
        <v>1617897.92</v>
      </c>
      <c r="M14" s="6">
        <f t="shared" si="2"/>
        <v>34.79333222320576</v>
      </c>
      <c r="N14" s="6">
        <f t="shared" si="3"/>
        <v>1617897.92</v>
      </c>
      <c r="O14" s="6">
        <f t="shared" si="4"/>
        <v>148802.91999999998</v>
      </c>
      <c r="P14" s="6">
        <f t="shared" si="5"/>
        <v>34.79333222320576</v>
      </c>
    </row>
    <row r="15" spans="1:16" ht="12.75">
      <c r="A15" s="4" t="s">
        <v>86</v>
      </c>
      <c r="B15" s="5" t="s">
        <v>87</v>
      </c>
      <c r="C15" s="6">
        <v>75113</v>
      </c>
      <c r="D15" s="6">
        <v>75113</v>
      </c>
      <c r="E15" s="6">
        <v>12518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f t="shared" si="0"/>
        <v>12518</v>
      </c>
      <c r="L15" s="6">
        <f t="shared" si="1"/>
        <v>75113</v>
      </c>
      <c r="M15" s="6">
        <f t="shared" si="2"/>
        <v>0</v>
      </c>
      <c r="N15" s="6">
        <f t="shared" si="3"/>
        <v>75113</v>
      </c>
      <c r="O15" s="6">
        <f t="shared" si="4"/>
        <v>12518</v>
      </c>
      <c r="P15" s="6">
        <f t="shared" si="5"/>
        <v>0</v>
      </c>
    </row>
    <row r="16" spans="1:16" ht="12.75">
      <c r="A16" s="4" t="s">
        <v>88</v>
      </c>
      <c r="B16" s="5" t="s">
        <v>89</v>
      </c>
      <c r="C16" s="6">
        <v>922723</v>
      </c>
      <c r="D16" s="6">
        <v>922723</v>
      </c>
      <c r="E16" s="6">
        <v>136684</v>
      </c>
      <c r="F16" s="6">
        <v>55384.81</v>
      </c>
      <c r="G16" s="6">
        <v>0</v>
      </c>
      <c r="H16" s="6">
        <v>55020.94</v>
      </c>
      <c r="I16" s="6">
        <v>363.87</v>
      </c>
      <c r="J16" s="6">
        <v>0</v>
      </c>
      <c r="K16" s="6">
        <f t="shared" si="0"/>
        <v>81299.19</v>
      </c>
      <c r="L16" s="6">
        <f t="shared" si="1"/>
        <v>867338.19</v>
      </c>
      <c r="M16" s="6">
        <f t="shared" si="2"/>
        <v>40.52033156770361</v>
      </c>
      <c r="N16" s="6">
        <f t="shared" si="3"/>
        <v>867702.06</v>
      </c>
      <c r="O16" s="6">
        <f t="shared" si="4"/>
        <v>81663.06</v>
      </c>
      <c r="P16" s="6">
        <f t="shared" si="5"/>
        <v>40.25411898978666</v>
      </c>
    </row>
    <row r="17" spans="1:16" ht="25.5">
      <c r="A17" s="4" t="s">
        <v>90</v>
      </c>
      <c r="B17" s="5" t="s">
        <v>91</v>
      </c>
      <c r="C17" s="6">
        <v>1317996</v>
      </c>
      <c r="D17" s="6">
        <v>1317996</v>
      </c>
      <c r="E17" s="6">
        <v>168794</v>
      </c>
      <c r="F17" s="6">
        <v>84251.96</v>
      </c>
      <c r="G17" s="6">
        <v>0</v>
      </c>
      <c r="H17" s="6">
        <v>84251.96</v>
      </c>
      <c r="I17" s="6">
        <v>0</v>
      </c>
      <c r="J17" s="6">
        <v>25797.6</v>
      </c>
      <c r="K17" s="6">
        <f t="shared" si="0"/>
        <v>84542.04</v>
      </c>
      <c r="L17" s="6">
        <f t="shared" si="1"/>
        <v>1233744.04</v>
      </c>
      <c r="M17" s="6">
        <f t="shared" si="2"/>
        <v>49.914072775098646</v>
      </c>
      <c r="N17" s="6">
        <f t="shared" si="3"/>
        <v>1233744.04</v>
      </c>
      <c r="O17" s="6">
        <f t="shared" si="4"/>
        <v>84542.04</v>
      </c>
      <c r="P17" s="6">
        <f t="shared" si="5"/>
        <v>49.914072775098646</v>
      </c>
    </row>
    <row r="18" spans="1:16" ht="25.5">
      <c r="A18" s="4" t="s">
        <v>92</v>
      </c>
      <c r="B18" s="5" t="s">
        <v>93</v>
      </c>
      <c r="C18" s="6">
        <v>522128</v>
      </c>
      <c r="D18" s="6">
        <v>522128</v>
      </c>
      <c r="E18" s="6">
        <v>68603</v>
      </c>
      <c r="F18" s="6">
        <v>27604.35</v>
      </c>
      <c r="G18" s="6">
        <v>0</v>
      </c>
      <c r="H18" s="6">
        <v>27604.35</v>
      </c>
      <c r="I18" s="6">
        <v>0</v>
      </c>
      <c r="J18" s="6">
        <v>12862.5</v>
      </c>
      <c r="K18" s="6">
        <f t="shared" si="0"/>
        <v>40998.65</v>
      </c>
      <c r="L18" s="6">
        <f t="shared" si="1"/>
        <v>494523.65</v>
      </c>
      <c r="M18" s="6">
        <f t="shared" si="2"/>
        <v>40.23781758815212</v>
      </c>
      <c r="N18" s="6">
        <f t="shared" si="3"/>
        <v>494523.65</v>
      </c>
      <c r="O18" s="6">
        <f t="shared" si="4"/>
        <v>40998.65</v>
      </c>
      <c r="P18" s="6">
        <f t="shared" si="5"/>
        <v>40.23781758815212</v>
      </c>
    </row>
    <row r="19" spans="1:16" ht="12.75">
      <c r="A19" s="4" t="s">
        <v>94</v>
      </c>
      <c r="B19" s="5" t="s">
        <v>95</v>
      </c>
      <c r="C19" s="6">
        <v>712326</v>
      </c>
      <c r="D19" s="6">
        <v>712326</v>
      </c>
      <c r="E19" s="6">
        <v>107218</v>
      </c>
      <c r="F19" s="6">
        <v>42158.76</v>
      </c>
      <c r="G19" s="6">
        <v>0</v>
      </c>
      <c r="H19" s="6">
        <v>42158.76</v>
      </c>
      <c r="I19" s="6">
        <v>0</v>
      </c>
      <c r="J19" s="6">
        <v>9624.84</v>
      </c>
      <c r="K19" s="6">
        <f t="shared" si="0"/>
        <v>65059.24</v>
      </c>
      <c r="L19" s="6">
        <f t="shared" si="1"/>
        <v>670167.24</v>
      </c>
      <c r="M19" s="6">
        <f t="shared" si="2"/>
        <v>39.320599153127276</v>
      </c>
      <c r="N19" s="6">
        <f t="shared" si="3"/>
        <v>670167.24</v>
      </c>
      <c r="O19" s="6">
        <f t="shared" si="4"/>
        <v>65059.24</v>
      </c>
      <c r="P19" s="6">
        <f t="shared" si="5"/>
        <v>39.320599153127276</v>
      </c>
    </row>
    <row r="20" spans="1:16" ht="12.75">
      <c r="A20" s="4" t="s">
        <v>96</v>
      </c>
      <c r="B20" s="5" t="s">
        <v>97</v>
      </c>
      <c r="C20" s="6">
        <v>533554</v>
      </c>
      <c r="D20" s="6">
        <v>837862</v>
      </c>
      <c r="E20" s="6">
        <v>213370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f t="shared" si="0"/>
        <v>213370</v>
      </c>
      <c r="L20" s="6">
        <f t="shared" si="1"/>
        <v>837862</v>
      </c>
      <c r="M20" s="6">
        <f t="shared" si="2"/>
        <v>0</v>
      </c>
      <c r="N20" s="6">
        <f t="shared" si="3"/>
        <v>837862</v>
      </c>
      <c r="O20" s="6">
        <f t="shared" si="4"/>
        <v>213370</v>
      </c>
      <c r="P20" s="6">
        <f t="shared" si="5"/>
        <v>0</v>
      </c>
    </row>
    <row r="21" spans="1:16" ht="12.75">
      <c r="A21" s="10" t="s">
        <v>98</v>
      </c>
      <c r="B21" s="11" t="s">
        <v>99</v>
      </c>
      <c r="C21" s="12">
        <v>48028202</v>
      </c>
      <c r="D21" s="12">
        <v>47727502</v>
      </c>
      <c r="E21" s="12">
        <v>7348918</v>
      </c>
      <c r="F21" s="12">
        <v>3939326.82</v>
      </c>
      <c r="G21" s="12">
        <v>0</v>
      </c>
      <c r="H21" s="12">
        <v>3316889.33</v>
      </c>
      <c r="I21" s="12">
        <v>622437.49</v>
      </c>
      <c r="J21" s="12">
        <v>183185.66</v>
      </c>
      <c r="K21" s="12">
        <f t="shared" si="0"/>
        <v>3409591.18</v>
      </c>
      <c r="L21" s="12">
        <f t="shared" si="1"/>
        <v>43788175.18</v>
      </c>
      <c r="M21" s="12">
        <f t="shared" si="2"/>
        <v>53.60417438322212</v>
      </c>
      <c r="N21" s="12">
        <f t="shared" si="3"/>
        <v>44410612.67</v>
      </c>
      <c r="O21" s="12">
        <f t="shared" si="4"/>
        <v>4032028.67</v>
      </c>
      <c r="P21" s="12">
        <f t="shared" si="5"/>
        <v>45.13439025989949</v>
      </c>
    </row>
    <row r="22" spans="1:16" ht="12.75">
      <c r="A22" s="4" t="s">
        <v>100</v>
      </c>
      <c r="B22" s="5" t="s">
        <v>101</v>
      </c>
      <c r="C22" s="6">
        <v>31213400</v>
      </c>
      <c r="D22" s="6">
        <v>31026055</v>
      </c>
      <c r="E22" s="6">
        <v>4770868</v>
      </c>
      <c r="F22" s="6">
        <v>2363023.33</v>
      </c>
      <c r="G22" s="6">
        <v>0</v>
      </c>
      <c r="H22" s="6">
        <v>2203641.8</v>
      </c>
      <c r="I22" s="6">
        <v>159381.53</v>
      </c>
      <c r="J22" s="6">
        <v>170922.7</v>
      </c>
      <c r="K22" s="6">
        <f t="shared" si="0"/>
        <v>2407844.67</v>
      </c>
      <c r="L22" s="6">
        <f t="shared" si="1"/>
        <v>28663031.67</v>
      </c>
      <c r="M22" s="6">
        <f t="shared" si="2"/>
        <v>49.53026011199639</v>
      </c>
      <c r="N22" s="6">
        <f t="shared" si="3"/>
        <v>28822413.2</v>
      </c>
      <c r="O22" s="6">
        <f t="shared" si="4"/>
        <v>2567226.2</v>
      </c>
      <c r="P22" s="6">
        <f t="shared" si="5"/>
        <v>46.18953615987698</v>
      </c>
    </row>
    <row r="23" spans="1:16" ht="25.5">
      <c r="A23" s="4" t="s">
        <v>102</v>
      </c>
      <c r="B23" s="5" t="s">
        <v>103</v>
      </c>
      <c r="C23" s="6">
        <v>16736600</v>
      </c>
      <c r="D23" s="6">
        <v>16623245</v>
      </c>
      <c r="E23" s="6">
        <v>2529332</v>
      </c>
      <c r="F23" s="6">
        <v>1555303.49</v>
      </c>
      <c r="G23" s="6">
        <v>0</v>
      </c>
      <c r="H23" s="6">
        <v>1113247.53</v>
      </c>
      <c r="I23" s="6">
        <v>442055.96</v>
      </c>
      <c r="J23" s="6">
        <v>12262.96</v>
      </c>
      <c r="K23" s="6">
        <f t="shared" si="0"/>
        <v>974028.51</v>
      </c>
      <c r="L23" s="6">
        <f t="shared" si="1"/>
        <v>15067941.51</v>
      </c>
      <c r="M23" s="6">
        <f t="shared" si="2"/>
        <v>61.49068172940524</v>
      </c>
      <c r="N23" s="6">
        <f t="shared" si="3"/>
        <v>15509997.47</v>
      </c>
      <c r="O23" s="6">
        <f t="shared" si="4"/>
        <v>1416084.47</v>
      </c>
      <c r="P23" s="6">
        <f t="shared" si="5"/>
        <v>44.0134996117552</v>
      </c>
    </row>
    <row r="24" spans="1:16" ht="12.75">
      <c r="A24" s="4" t="s">
        <v>104</v>
      </c>
      <c r="B24" s="5" t="s">
        <v>105</v>
      </c>
      <c r="C24" s="6">
        <v>78202</v>
      </c>
      <c r="D24" s="6">
        <v>78202</v>
      </c>
      <c r="E24" s="6">
        <v>48718</v>
      </c>
      <c r="F24" s="6">
        <v>21000</v>
      </c>
      <c r="G24" s="6">
        <v>0</v>
      </c>
      <c r="H24" s="6">
        <v>0</v>
      </c>
      <c r="I24" s="6">
        <v>21000</v>
      </c>
      <c r="J24" s="6">
        <v>0</v>
      </c>
      <c r="K24" s="6">
        <f t="shared" si="0"/>
        <v>27718</v>
      </c>
      <c r="L24" s="6">
        <f t="shared" si="1"/>
        <v>57202</v>
      </c>
      <c r="M24" s="6">
        <f t="shared" si="2"/>
        <v>43.10521778398128</v>
      </c>
      <c r="N24" s="6">
        <f t="shared" si="3"/>
        <v>78202</v>
      </c>
      <c r="O24" s="6">
        <f t="shared" si="4"/>
        <v>48718</v>
      </c>
      <c r="P24" s="6">
        <f t="shared" si="5"/>
        <v>0</v>
      </c>
    </row>
    <row r="25" spans="1:16" ht="12.75">
      <c r="A25" s="10" t="s">
        <v>106</v>
      </c>
      <c r="B25" s="11" t="s">
        <v>107</v>
      </c>
      <c r="C25" s="12">
        <v>137611396</v>
      </c>
      <c r="D25" s="12">
        <v>178028940</v>
      </c>
      <c r="E25" s="12">
        <v>37295999</v>
      </c>
      <c r="F25" s="12">
        <v>12893678.450000001</v>
      </c>
      <c r="G25" s="12">
        <v>0</v>
      </c>
      <c r="H25" s="12">
        <v>12801708.93</v>
      </c>
      <c r="I25" s="12">
        <v>91969.52</v>
      </c>
      <c r="J25" s="12">
        <v>75598764.08000001</v>
      </c>
      <c r="K25" s="12">
        <f t="shared" si="0"/>
        <v>24402320.549999997</v>
      </c>
      <c r="L25" s="12">
        <f t="shared" si="1"/>
        <v>165135261.55</v>
      </c>
      <c r="M25" s="12">
        <f t="shared" si="2"/>
        <v>34.57121084221394</v>
      </c>
      <c r="N25" s="12">
        <f t="shared" si="3"/>
        <v>165227231.07</v>
      </c>
      <c r="O25" s="12">
        <f t="shared" si="4"/>
        <v>24494290.07</v>
      </c>
      <c r="P25" s="12">
        <f t="shared" si="5"/>
        <v>34.32461731350862</v>
      </c>
    </row>
    <row r="26" spans="1:16" ht="63.75">
      <c r="A26" s="4" t="s">
        <v>108</v>
      </c>
      <c r="B26" s="5" t="s">
        <v>109</v>
      </c>
      <c r="C26" s="6">
        <v>8259803</v>
      </c>
      <c r="D26" s="6">
        <v>8259803</v>
      </c>
      <c r="E26" s="6">
        <v>1889207</v>
      </c>
      <c r="F26" s="6">
        <v>89915</v>
      </c>
      <c r="G26" s="6">
        <v>0</v>
      </c>
      <c r="H26" s="6">
        <v>89915</v>
      </c>
      <c r="I26" s="6">
        <v>0</v>
      </c>
      <c r="J26" s="6">
        <v>1913289.09</v>
      </c>
      <c r="K26" s="6">
        <f t="shared" si="0"/>
        <v>1799292</v>
      </c>
      <c r="L26" s="6">
        <f t="shared" si="1"/>
        <v>8169888</v>
      </c>
      <c r="M26" s="6">
        <f t="shared" si="2"/>
        <v>4.759404342668643</v>
      </c>
      <c r="N26" s="6">
        <f t="shared" si="3"/>
        <v>8169888</v>
      </c>
      <c r="O26" s="6">
        <f t="shared" si="4"/>
        <v>1799292</v>
      </c>
      <c r="P26" s="6">
        <f t="shared" si="5"/>
        <v>4.759404342668643</v>
      </c>
    </row>
    <row r="27" spans="1:16" ht="63.75">
      <c r="A27" s="4" t="s">
        <v>110</v>
      </c>
      <c r="B27" s="5" t="s">
        <v>109</v>
      </c>
      <c r="C27" s="6">
        <v>156091</v>
      </c>
      <c r="D27" s="6">
        <v>156091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f t="shared" si="0"/>
        <v>0</v>
      </c>
      <c r="L27" s="6">
        <f t="shared" si="1"/>
        <v>156091</v>
      </c>
      <c r="M27" s="6">
        <f t="shared" si="2"/>
        <v>0</v>
      </c>
      <c r="N27" s="6">
        <f t="shared" si="3"/>
        <v>156091</v>
      </c>
      <c r="O27" s="6">
        <f t="shared" si="4"/>
        <v>0</v>
      </c>
      <c r="P27" s="6">
        <f t="shared" si="5"/>
        <v>0</v>
      </c>
    </row>
    <row r="28" spans="1:16" ht="76.5">
      <c r="A28" s="4" t="s">
        <v>111</v>
      </c>
      <c r="B28" s="5" t="s">
        <v>112</v>
      </c>
      <c r="C28" s="6">
        <v>100392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f t="shared" si="0"/>
        <v>0</v>
      </c>
      <c r="L28" s="6">
        <f t="shared" si="1"/>
        <v>0</v>
      </c>
      <c r="M28" s="6">
        <f t="shared" si="2"/>
        <v>0</v>
      </c>
      <c r="N28" s="6">
        <f t="shared" si="3"/>
        <v>0</v>
      </c>
      <c r="O28" s="6">
        <f t="shared" si="4"/>
        <v>0</v>
      </c>
      <c r="P28" s="6">
        <f t="shared" si="5"/>
        <v>0</v>
      </c>
    </row>
    <row r="29" spans="1:16" ht="76.5">
      <c r="A29" s="4" t="s">
        <v>113</v>
      </c>
      <c r="B29" s="5" t="s">
        <v>114</v>
      </c>
      <c r="C29" s="6">
        <v>815016</v>
      </c>
      <c r="D29" s="6">
        <v>815016</v>
      </c>
      <c r="E29" s="6">
        <v>178118</v>
      </c>
      <c r="F29" s="6">
        <v>165971</v>
      </c>
      <c r="G29" s="6">
        <v>0</v>
      </c>
      <c r="H29" s="6">
        <v>165971</v>
      </c>
      <c r="I29" s="6">
        <v>0</v>
      </c>
      <c r="J29" s="6">
        <v>24261.48</v>
      </c>
      <c r="K29" s="6">
        <f t="shared" si="0"/>
        <v>12147</v>
      </c>
      <c r="L29" s="6">
        <f t="shared" si="1"/>
        <v>649045</v>
      </c>
      <c r="M29" s="6">
        <f t="shared" si="2"/>
        <v>93.1803635792003</v>
      </c>
      <c r="N29" s="6">
        <f t="shared" si="3"/>
        <v>649045</v>
      </c>
      <c r="O29" s="6">
        <f t="shared" si="4"/>
        <v>12147</v>
      </c>
      <c r="P29" s="6">
        <f t="shared" si="5"/>
        <v>93.1803635792003</v>
      </c>
    </row>
    <row r="30" spans="1:16" ht="76.5">
      <c r="A30" s="4" t="s">
        <v>115</v>
      </c>
      <c r="B30" s="5" t="s">
        <v>114</v>
      </c>
      <c r="C30" s="6">
        <v>15253</v>
      </c>
      <c r="D30" s="6">
        <v>15253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f t="shared" si="0"/>
        <v>0</v>
      </c>
      <c r="L30" s="6">
        <f t="shared" si="1"/>
        <v>15253</v>
      </c>
      <c r="M30" s="6">
        <f t="shared" si="2"/>
        <v>0</v>
      </c>
      <c r="N30" s="6">
        <f t="shared" si="3"/>
        <v>15253</v>
      </c>
      <c r="O30" s="6">
        <f t="shared" si="4"/>
        <v>0</v>
      </c>
      <c r="P30" s="6">
        <f t="shared" si="5"/>
        <v>0</v>
      </c>
    </row>
    <row r="31" spans="1:16" ht="63.75">
      <c r="A31" s="4" t="s">
        <v>116</v>
      </c>
      <c r="B31" s="5" t="s">
        <v>117</v>
      </c>
      <c r="C31" s="6">
        <v>486485</v>
      </c>
      <c r="D31" s="6">
        <v>486485</v>
      </c>
      <c r="E31" s="6">
        <v>100506</v>
      </c>
      <c r="F31" s="6">
        <v>94692</v>
      </c>
      <c r="G31" s="6">
        <v>0</v>
      </c>
      <c r="H31" s="6">
        <v>94692</v>
      </c>
      <c r="I31" s="6">
        <v>0</v>
      </c>
      <c r="J31" s="6">
        <v>11647.16</v>
      </c>
      <c r="K31" s="6">
        <f t="shared" si="0"/>
        <v>5814</v>
      </c>
      <c r="L31" s="6">
        <f t="shared" si="1"/>
        <v>391793</v>
      </c>
      <c r="M31" s="6">
        <f t="shared" si="2"/>
        <v>94.21527073010566</v>
      </c>
      <c r="N31" s="6">
        <f t="shared" si="3"/>
        <v>391793</v>
      </c>
      <c r="O31" s="6">
        <f t="shared" si="4"/>
        <v>5814</v>
      </c>
      <c r="P31" s="6">
        <f t="shared" si="5"/>
        <v>94.21527073010566</v>
      </c>
    </row>
    <row r="32" spans="1:16" ht="63.75">
      <c r="A32" s="4" t="s">
        <v>118</v>
      </c>
      <c r="B32" s="5" t="s">
        <v>119</v>
      </c>
      <c r="C32" s="6">
        <v>13346</v>
      </c>
      <c r="D32" s="6">
        <v>13346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f t="shared" si="0"/>
        <v>0</v>
      </c>
      <c r="L32" s="6">
        <f t="shared" si="1"/>
        <v>13346</v>
      </c>
      <c r="M32" s="6">
        <f t="shared" si="2"/>
        <v>0</v>
      </c>
      <c r="N32" s="6">
        <f t="shared" si="3"/>
        <v>13346</v>
      </c>
      <c r="O32" s="6">
        <f t="shared" si="4"/>
        <v>0</v>
      </c>
      <c r="P32" s="6">
        <f t="shared" si="5"/>
        <v>0</v>
      </c>
    </row>
    <row r="33" spans="1:16" ht="51">
      <c r="A33" s="4" t="s">
        <v>120</v>
      </c>
      <c r="B33" s="5" t="s">
        <v>121</v>
      </c>
      <c r="C33" s="6">
        <v>5440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f t="shared" si="0"/>
        <v>0</v>
      </c>
      <c r="L33" s="6">
        <f t="shared" si="1"/>
        <v>0</v>
      </c>
      <c r="M33" s="6">
        <f t="shared" si="2"/>
        <v>0</v>
      </c>
      <c r="N33" s="6">
        <f t="shared" si="3"/>
        <v>0</v>
      </c>
      <c r="O33" s="6">
        <f t="shared" si="4"/>
        <v>0</v>
      </c>
      <c r="P33" s="6">
        <f t="shared" si="5"/>
        <v>0</v>
      </c>
    </row>
    <row r="34" spans="1:16" ht="63.75">
      <c r="A34" s="4" t="s">
        <v>122</v>
      </c>
      <c r="B34" s="5" t="s">
        <v>123</v>
      </c>
      <c r="C34" s="6">
        <v>1774983</v>
      </c>
      <c r="D34" s="6">
        <v>1774983</v>
      </c>
      <c r="E34" s="6">
        <v>389983</v>
      </c>
      <c r="F34" s="6">
        <v>383457</v>
      </c>
      <c r="G34" s="6">
        <v>0</v>
      </c>
      <c r="H34" s="6">
        <v>383457</v>
      </c>
      <c r="I34" s="6">
        <v>0</v>
      </c>
      <c r="J34" s="6">
        <v>18408.38</v>
      </c>
      <c r="K34" s="6">
        <f t="shared" si="0"/>
        <v>6526</v>
      </c>
      <c r="L34" s="6">
        <f t="shared" si="1"/>
        <v>1391526</v>
      </c>
      <c r="M34" s="6">
        <f t="shared" si="2"/>
        <v>98.32659372331615</v>
      </c>
      <c r="N34" s="6">
        <f t="shared" si="3"/>
        <v>1391526</v>
      </c>
      <c r="O34" s="6">
        <f t="shared" si="4"/>
        <v>6526</v>
      </c>
      <c r="P34" s="6">
        <f t="shared" si="5"/>
        <v>98.32659372331615</v>
      </c>
    </row>
    <row r="35" spans="1:16" ht="63.75">
      <c r="A35" s="4" t="s">
        <v>124</v>
      </c>
      <c r="B35" s="5" t="s">
        <v>123</v>
      </c>
      <c r="C35" s="6">
        <v>20255</v>
      </c>
      <c r="D35" s="6">
        <v>20255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f t="shared" si="0"/>
        <v>0</v>
      </c>
      <c r="L35" s="6">
        <f t="shared" si="1"/>
        <v>20255</v>
      </c>
      <c r="M35" s="6">
        <f t="shared" si="2"/>
        <v>0</v>
      </c>
      <c r="N35" s="6">
        <f t="shared" si="3"/>
        <v>20255</v>
      </c>
      <c r="O35" s="6">
        <f t="shared" si="4"/>
        <v>0</v>
      </c>
      <c r="P35" s="6">
        <f t="shared" si="5"/>
        <v>0</v>
      </c>
    </row>
    <row r="36" spans="1:16" ht="25.5">
      <c r="A36" s="4" t="s">
        <v>125</v>
      </c>
      <c r="B36" s="5" t="s">
        <v>126</v>
      </c>
      <c r="C36" s="6">
        <v>38200</v>
      </c>
      <c r="D36" s="6">
        <v>38200</v>
      </c>
      <c r="E36" s="6">
        <v>12200</v>
      </c>
      <c r="F36" s="6">
        <v>0</v>
      </c>
      <c r="G36" s="6">
        <v>0</v>
      </c>
      <c r="H36" s="6">
        <v>0</v>
      </c>
      <c r="I36" s="6">
        <v>0</v>
      </c>
      <c r="J36" s="6">
        <v>12185.63</v>
      </c>
      <c r="K36" s="6">
        <f t="shared" si="0"/>
        <v>12200</v>
      </c>
      <c r="L36" s="6">
        <f t="shared" si="1"/>
        <v>38200</v>
      </c>
      <c r="M36" s="6">
        <f t="shared" si="2"/>
        <v>0</v>
      </c>
      <c r="N36" s="6">
        <f t="shared" si="3"/>
        <v>38200</v>
      </c>
      <c r="O36" s="6">
        <f t="shared" si="4"/>
        <v>12200</v>
      </c>
      <c r="P36" s="6">
        <f t="shared" si="5"/>
        <v>0</v>
      </c>
    </row>
    <row r="37" spans="1:16" ht="12.75">
      <c r="A37" s="4" t="s">
        <v>127</v>
      </c>
      <c r="B37" s="5" t="s">
        <v>128</v>
      </c>
      <c r="C37" s="6">
        <v>194700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f t="shared" si="0"/>
        <v>0</v>
      </c>
      <c r="L37" s="6">
        <f t="shared" si="1"/>
        <v>0</v>
      </c>
      <c r="M37" s="6">
        <f t="shared" si="2"/>
        <v>0</v>
      </c>
      <c r="N37" s="6">
        <f t="shared" si="3"/>
        <v>0</v>
      </c>
      <c r="O37" s="6">
        <f t="shared" si="4"/>
        <v>0</v>
      </c>
      <c r="P37" s="6">
        <f t="shared" si="5"/>
        <v>0</v>
      </c>
    </row>
    <row r="38" spans="1:16" ht="76.5">
      <c r="A38" s="4" t="s">
        <v>129</v>
      </c>
      <c r="B38" s="5" t="s">
        <v>130</v>
      </c>
      <c r="C38" s="6">
        <v>1705098</v>
      </c>
      <c r="D38" s="6">
        <v>1705098</v>
      </c>
      <c r="E38" s="6">
        <v>270107</v>
      </c>
      <c r="F38" s="6">
        <v>250724</v>
      </c>
      <c r="G38" s="6">
        <v>0</v>
      </c>
      <c r="H38" s="6">
        <v>250724</v>
      </c>
      <c r="I38" s="6">
        <v>0</v>
      </c>
      <c r="J38" s="6">
        <v>34410.7</v>
      </c>
      <c r="K38" s="6">
        <f t="shared" si="0"/>
        <v>19383</v>
      </c>
      <c r="L38" s="6">
        <f t="shared" si="1"/>
        <v>1454374</v>
      </c>
      <c r="M38" s="6">
        <f t="shared" si="2"/>
        <v>92.82395495118601</v>
      </c>
      <c r="N38" s="6">
        <f t="shared" si="3"/>
        <v>1454374</v>
      </c>
      <c r="O38" s="6">
        <f t="shared" si="4"/>
        <v>19383</v>
      </c>
      <c r="P38" s="6">
        <f t="shared" si="5"/>
        <v>92.82395495118601</v>
      </c>
    </row>
    <row r="39" spans="1:16" ht="76.5">
      <c r="A39" s="4" t="s">
        <v>131</v>
      </c>
      <c r="B39" s="5" t="s">
        <v>130</v>
      </c>
      <c r="C39" s="6">
        <v>70948</v>
      </c>
      <c r="D39" s="6">
        <v>70948</v>
      </c>
      <c r="E39" s="6">
        <v>1262</v>
      </c>
      <c r="F39" s="6">
        <v>1262</v>
      </c>
      <c r="G39" s="6">
        <v>0</v>
      </c>
      <c r="H39" s="6">
        <v>1261.6</v>
      </c>
      <c r="I39" s="6">
        <v>0.4</v>
      </c>
      <c r="J39" s="6">
        <v>0</v>
      </c>
      <c r="K39" s="6">
        <f t="shared" si="0"/>
        <v>0</v>
      </c>
      <c r="L39" s="6">
        <f t="shared" si="1"/>
        <v>69686</v>
      </c>
      <c r="M39" s="6">
        <f t="shared" si="2"/>
        <v>100</v>
      </c>
      <c r="N39" s="6">
        <f t="shared" si="3"/>
        <v>69686.4</v>
      </c>
      <c r="O39" s="6">
        <f t="shared" si="4"/>
        <v>0.40000000000009095</v>
      </c>
      <c r="P39" s="6">
        <f t="shared" si="5"/>
        <v>99.96830427892233</v>
      </c>
    </row>
    <row r="40" spans="1:16" ht="12.75">
      <c r="A40" s="4" t="s">
        <v>132</v>
      </c>
      <c r="B40" s="5" t="s">
        <v>133</v>
      </c>
      <c r="C40" s="6">
        <v>758039</v>
      </c>
      <c r="D40" s="6">
        <v>758039</v>
      </c>
      <c r="E40" s="6">
        <v>115901</v>
      </c>
      <c r="F40" s="6">
        <v>53983</v>
      </c>
      <c r="G40" s="6">
        <v>0</v>
      </c>
      <c r="H40" s="6">
        <v>53983</v>
      </c>
      <c r="I40" s="6">
        <v>0</v>
      </c>
      <c r="J40" s="6">
        <v>61906</v>
      </c>
      <c r="K40" s="6">
        <f t="shared" si="0"/>
        <v>61918</v>
      </c>
      <c r="L40" s="6">
        <f t="shared" si="1"/>
        <v>704056</v>
      </c>
      <c r="M40" s="6">
        <f t="shared" si="2"/>
        <v>46.576819872132255</v>
      </c>
      <c r="N40" s="6">
        <f t="shared" si="3"/>
        <v>704056</v>
      </c>
      <c r="O40" s="6">
        <f t="shared" si="4"/>
        <v>61918</v>
      </c>
      <c r="P40" s="6">
        <f t="shared" si="5"/>
        <v>46.576819872132255</v>
      </c>
    </row>
    <row r="41" spans="1:16" ht="12.75">
      <c r="A41" s="4" t="s">
        <v>134</v>
      </c>
      <c r="B41" s="5" t="s">
        <v>135</v>
      </c>
      <c r="C41" s="6">
        <v>675015</v>
      </c>
      <c r="D41" s="6">
        <v>675015</v>
      </c>
      <c r="E41" s="6">
        <v>111149</v>
      </c>
      <c r="F41" s="6">
        <v>54223</v>
      </c>
      <c r="G41" s="6">
        <v>0</v>
      </c>
      <c r="H41" s="6">
        <v>54223</v>
      </c>
      <c r="I41" s="6">
        <v>0</v>
      </c>
      <c r="J41" s="6">
        <v>56926</v>
      </c>
      <c r="K41" s="6">
        <f t="shared" si="0"/>
        <v>56926</v>
      </c>
      <c r="L41" s="6">
        <f t="shared" si="1"/>
        <v>620792</v>
      </c>
      <c r="M41" s="6">
        <f t="shared" si="2"/>
        <v>48.784064633959815</v>
      </c>
      <c r="N41" s="6">
        <f t="shared" si="3"/>
        <v>620792</v>
      </c>
      <c r="O41" s="6">
        <f t="shared" si="4"/>
        <v>56926</v>
      </c>
      <c r="P41" s="6">
        <f t="shared" si="5"/>
        <v>48.784064633959815</v>
      </c>
    </row>
    <row r="42" spans="1:16" ht="12.75">
      <c r="A42" s="4" t="s">
        <v>136</v>
      </c>
      <c r="B42" s="5" t="s">
        <v>137</v>
      </c>
      <c r="C42" s="6">
        <v>50887119</v>
      </c>
      <c r="D42" s="6">
        <v>53223819</v>
      </c>
      <c r="E42" s="6">
        <v>8885607</v>
      </c>
      <c r="F42" s="6">
        <v>3815369</v>
      </c>
      <c r="G42" s="6">
        <v>0</v>
      </c>
      <c r="H42" s="6">
        <v>3815369</v>
      </c>
      <c r="I42" s="6">
        <v>0</v>
      </c>
      <c r="J42" s="6">
        <v>3824734</v>
      </c>
      <c r="K42" s="6">
        <f t="shared" si="0"/>
        <v>5070238</v>
      </c>
      <c r="L42" s="6">
        <f t="shared" si="1"/>
        <v>49408450</v>
      </c>
      <c r="M42" s="6">
        <f t="shared" si="2"/>
        <v>42.93875477499736</v>
      </c>
      <c r="N42" s="6">
        <f t="shared" si="3"/>
        <v>49408450</v>
      </c>
      <c r="O42" s="6">
        <f t="shared" si="4"/>
        <v>5070238</v>
      </c>
      <c r="P42" s="6">
        <f t="shared" si="5"/>
        <v>42.93875477499736</v>
      </c>
    </row>
    <row r="43" spans="1:16" ht="25.5">
      <c r="A43" s="4" t="s">
        <v>138</v>
      </c>
      <c r="B43" s="5" t="s">
        <v>139</v>
      </c>
      <c r="C43" s="6">
        <v>2865629</v>
      </c>
      <c r="D43" s="6">
        <v>2865629</v>
      </c>
      <c r="E43" s="6">
        <v>411236</v>
      </c>
      <c r="F43" s="6">
        <v>205618</v>
      </c>
      <c r="G43" s="6">
        <v>0</v>
      </c>
      <c r="H43" s="6">
        <v>205618</v>
      </c>
      <c r="I43" s="6">
        <v>0</v>
      </c>
      <c r="J43" s="6">
        <v>184050</v>
      </c>
      <c r="K43" s="6">
        <f t="shared" si="0"/>
        <v>205618</v>
      </c>
      <c r="L43" s="6">
        <f t="shared" si="1"/>
        <v>2660011</v>
      </c>
      <c r="M43" s="6">
        <f t="shared" si="2"/>
        <v>50</v>
      </c>
      <c r="N43" s="6">
        <f t="shared" si="3"/>
        <v>2660011</v>
      </c>
      <c r="O43" s="6">
        <f t="shared" si="4"/>
        <v>205618</v>
      </c>
      <c r="P43" s="6">
        <f t="shared" si="5"/>
        <v>50</v>
      </c>
    </row>
    <row r="44" spans="1:16" ht="12.75">
      <c r="A44" s="4" t="s">
        <v>140</v>
      </c>
      <c r="B44" s="5" t="s">
        <v>141</v>
      </c>
      <c r="C44" s="6">
        <v>6582014</v>
      </c>
      <c r="D44" s="6">
        <v>6582014</v>
      </c>
      <c r="E44" s="6">
        <v>24209</v>
      </c>
      <c r="F44" s="6">
        <v>11920.46</v>
      </c>
      <c r="G44" s="6">
        <v>0</v>
      </c>
      <c r="H44" s="6">
        <v>11920.46</v>
      </c>
      <c r="I44" s="6">
        <v>0</v>
      </c>
      <c r="J44" s="6">
        <v>12283.86</v>
      </c>
      <c r="K44" s="6">
        <f t="shared" si="0"/>
        <v>12288.54</v>
      </c>
      <c r="L44" s="6">
        <f t="shared" si="1"/>
        <v>6570093.54</v>
      </c>
      <c r="M44" s="6">
        <f t="shared" si="2"/>
        <v>49.23978685612788</v>
      </c>
      <c r="N44" s="6">
        <f t="shared" si="3"/>
        <v>6570093.54</v>
      </c>
      <c r="O44" s="6">
        <f t="shared" si="4"/>
        <v>12288.54</v>
      </c>
      <c r="P44" s="6">
        <f t="shared" si="5"/>
        <v>49.23978685612788</v>
      </c>
    </row>
    <row r="45" spans="1:16" ht="12.75">
      <c r="A45" s="4" t="s">
        <v>142</v>
      </c>
      <c r="B45" s="5" t="s">
        <v>143</v>
      </c>
      <c r="C45" s="6">
        <v>779835</v>
      </c>
      <c r="D45" s="6">
        <v>779835</v>
      </c>
      <c r="E45" s="6">
        <v>48146</v>
      </c>
      <c r="F45" s="6">
        <v>24073</v>
      </c>
      <c r="G45" s="6">
        <v>0</v>
      </c>
      <c r="H45" s="6">
        <v>24073</v>
      </c>
      <c r="I45" s="6">
        <v>0</v>
      </c>
      <c r="J45" s="6">
        <v>3969.97</v>
      </c>
      <c r="K45" s="6">
        <f t="shared" si="0"/>
        <v>24073</v>
      </c>
      <c r="L45" s="6">
        <f t="shared" si="1"/>
        <v>755762</v>
      </c>
      <c r="M45" s="6">
        <f t="shared" si="2"/>
        <v>50</v>
      </c>
      <c r="N45" s="6">
        <f t="shared" si="3"/>
        <v>755762</v>
      </c>
      <c r="O45" s="6">
        <f t="shared" si="4"/>
        <v>24073</v>
      </c>
      <c r="P45" s="6">
        <f t="shared" si="5"/>
        <v>50</v>
      </c>
    </row>
    <row r="46" spans="1:16" ht="12.75">
      <c r="A46" s="4" t="s">
        <v>144</v>
      </c>
      <c r="B46" s="5" t="s">
        <v>145</v>
      </c>
      <c r="C46" s="6">
        <v>12900</v>
      </c>
      <c r="D46" s="6">
        <v>12900</v>
      </c>
      <c r="E46" s="6">
        <v>12900</v>
      </c>
      <c r="F46" s="6">
        <v>1720</v>
      </c>
      <c r="G46" s="6">
        <v>0</v>
      </c>
      <c r="H46" s="6">
        <v>1720</v>
      </c>
      <c r="I46" s="6">
        <v>0</v>
      </c>
      <c r="J46" s="6">
        <v>13760</v>
      </c>
      <c r="K46" s="6">
        <f t="shared" si="0"/>
        <v>11180</v>
      </c>
      <c r="L46" s="6">
        <f t="shared" si="1"/>
        <v>11180</v>
      </c>
      <c r="M46" s="6">
        <f t="shared" si="2"/>
        <v>13.333333333333334</v>
      </c>
      <c r="N46" s="6">
        <f t="shared" si="3"/>
        <v>11180</v>
      </c>
      <c r="O46" s="6">
        <f t="shared" si="4"/>
        <v>11180</v>
      </c>
      <c r="P46" s="6">
        <f t="shared" si="5"/>
        <v>13.333333333333334</v>
      </c>
    </row>
    <row r="47" spans="1:16" ht="25.5">
      <c r="A47" s="4" t="s">
        <v>146</v>
      </c>
      <c r="B47" s="5" t="s">
        <v>147</v>
      </c>
      <c r="C47" s="6">
        <v>15162586</v>
      </c>
      <c r="D47" s="6">
        <v>15162586</v>
      </c>
      <c r="E47" s="6">
        <v>2993131</v>
      </c>
      <c r="F47" s="6">
        <v>1504307.54</v>
      </c>
      <c r="G47" s="6">
        <v>0</v>
      </c>
      <c r="H47" s="6">
        <v>1504307.54</v>
      </c>
      <c r="I47" s="6">
        <v>0</v>
      </c>
      <c r="J47" s="6">
        <v>1488823.46</v>
      </c>
      <c r="K47" s="6">
        <f t="shared" si="0"/>
        <v>1488823.46</v>
      </c>
      <c r="L47" s="6">
        <f t="shared" si="1"/>
        <v>13658278.46</v>
      </c>
      <c r="M47" s="6">
        <f t="shared" si="2"/>
        <v>50.25866024574267</v>
      </c>
      <c r="N47" s="6">
        <f t="shared" si="3"/>
        <v>13658278.46</v>
      </c>
      <c r="O47" s="6">
        <f t="shared" si="4"/>
        <v>1488823.46</v>
      </c>
      <c r="P47" s="6">
        <f t="shared" si="5"/>
        <v>50.25866024574267</v>
      </c>
    </row>
    <row r="48" spans="1:16" ht="25.5">
      <c r="A48" s="4" t="s">
        <v>148</v>
      </c>
      <c r="B48" s="5" t="s">
        <v>149</v>
      </c>
      <c r="C48" s="6">
        <v>20919826</v>
      </c>
      <c r="D48" s="6">
        <v>57945015</v>
      </c>
      <c r="E48" s="6">
        <v>17781815</v>
      </c>
      <c r="F48" s="6">
        <v>4275016</v>
      </c>
      <c r="G48" s="6">
        <v>0</v>
      </c>
      <c r="H48" s="6">
        <v>4275016</v>
      </c>
      <c r="I48" s="6">
        <v>0</v>
      </c>
      <c r="J48" s="6">
        <v>66337773.81</v>
      </c>
      <c r="K48" s="6">
        <f t="shared" si="0"/>
        <v>13506799</v>
      </c>
      <c r="L48" s="6">
        <f t="shared" si="1"/>
        <v>53669999</v>
      </c>
      <c r="M48" s="6">
        <f t="shared" si="2"/>
        <v>24.041505324400237</v>
      </c>
      <c r="N48" s="6">
        <f t="shared" si="3"/>
        <v>53669999</v>
      </c>
      <c r="O48" s="6">
        <f t="shared" si="4"/>
        <v>13506799</v>
      </c>
      <c r="P48" s="6">
        <f t="shared" si="5"/>
        <v>24.041505324400237</v>
      </c>
    </row>
    <row r="49" spans="1:16" ht="38.25">
      <c r="A49" s="4" t="s">
        <v>150</v>
      </c>
      <c r="B49" s="5" t="s">
        <v>151</v>
      </c>
      <c r="C49" s="6">
        <v>452220</v>
      </c>
      <c r="D49" s="6">
        <v>1808407</v>
      </c>
      <c r="E49" s="6">
        <v>90235</v>
      </c>
      <c r="F49" s="6">
        <v>1135</v>
      </c>
      <c r="G49" s="6">
        <v>0</v>
      </c>
      <c r="H49" s="6">
        <v>1135</v>
      </c>
      <c r="I49" s="6">
        <v>0</v>
      </c>
      <c r="J49" s="6">
        <v>3595.09</v>
      </c>
      <c r="K49" s="6">
        <f t="shared" si="0"/>
        <v>89100</v>
      </c>
      <c r="L49" s="6">
        <f t="shared" si="1"/>
        <v>1807272</v>
      </c>
      <c r="M49" s="6">
        <f t="shared" si="2"/>
        <v>1.2578267856153378</v>
      </c>
      <c r="N49" s="6">
        <f t="shared" si="3"/>
        <v>1807272</v>
      </c>
      <c r="O49" s="6">
        <f t="shared" si="4"/>
        <v>89100</v>
      </c>
      <c r="P49" s="6">
        <f t="shared" si="5"/>
        <v>1.2578267856153378</v>
      </c>
    </row>
    <row r="50" spans="1:16" ht="12.75">
      <c r="A50" s="4" t="s">
        <v>152</v>
      </c>
      <c r="B50" s="5" t="s">
        <v>153</v>
      </c>
      <c r="C50" s="6">
        <v>1471480</v>
      </c>
      <c r="D50" s="6">
        <v>1471480</v>
      </c>
      <c r="E50" s="6">
        <v>159642</v>
      </c>
      <c r="F50" s="6">
        <v>47037.5</v>
      </c>
      <c r="G50" s="6">
        <v>0</v>
      </c>
      <c r="H50" s="6">
        <v>42737.5</v>
      </c>
      <c r="I50" s="6">
        <v>4300</v>
      </c>
      <c r="J50" s="6">
        <v>4300</v>
      </c>
      <c r="K50" s="6">
        <f t="shared" si="0"/>
        <v>112604.5</v>
      </c>
      <c r="L50" s="6">
        <f t="shared" si="1"/>
        <v>1424442.5</v>
      </c>
      <c r="M50" s="6">
        <f t="shared" si="2"/>
        <v>29.464364014482403</v>
      </c>
      <c r="N50" s="6">
        <f t="shared" si="3"/>
        <v>1428742.5</v>
      </c>
      <c r="O50" s="6">
        <f t="shared" si="4"/>
        <v>116904.5</v>
      </c>
      <c r="P50" s="6">
        <f t="shared" si="5"/>
        <v>26.770837248343167</v>
      </c>
    </row>
    <row r="51" spans="1:16" ht="25.5">
      <c r="A51" s="4" t="s">
        <v>154</v>
      </c>
      <c r="B51" s="5" t="s">
        <v>155</v>
      </c>
      <c r="C51" s="6">
        <v>2995116</v>
      </c>
      <c r="D51" s="6">
        <v>2995116</v>
      </c>
      <c r="E51" s="6">
        <v>487983</v>
      </c>
      <c r="F51" s="6">
        <v>239759</v>
      </c>
      <c r="G51" s="6">
        <v>0</v>
      </c>
      <c r="H51" s="6">
        <v>239759</v>
      </c>
      <c r="I51" s="6">
        <v>0</v>
      </c>
      <c r="J51" s="6">
        <v>248224</v>
      </c>
      <c r="K51" s="6">
        <f t="shared" si="0"/>
        <v>248224</v>
      </c>
      <c r="L51" s="6">
        <f t="shared" si="1"/>
        <v>2755357</v>
      </c>
      <c r="M51" s="6">
        <f t="shared" si="2"/>
        <v>49.13265421131474</v>
      </c>
      <c r="N51" s="6">
        <f t="shared" si="3"/>
        <v>2755357</v>
      </c>
      <c r="O51" s="6">
        <f t="shared" si="4"/>
        <v>248224</v>
      </c>
      <c r="P51" s="6">
        <f t="shared" si="5"/>
        <v>49.13265421131474</v>
      </c>
    </row>
    <row r="52" spans="1:16" ht="25.5">
      <c r="A52" s="4" t="s">
        <v>156</v>
      </c>
      <c r="B52" s="5" t="s">
        <v>157</v>
      </c>
      <c r="C52" s="6">
        <v>20693</v>
      </c>
      <c r="D52" s="6">
        <v>20693</v>
      </c>
      <c r="E52" s="6">
        <v>5820</v>
      </c>
      <c r="F52" s="6">
        <v>0</v>
      </c>
      <c r="G52" s="6">
        <v>0</v>
      </c>
      <c r="H52" s="6">
        <v>0</v>
      </c>
      <c r="I52" s="6">
        <v>0</v>
      </c>
      <c r="J52" s="6">
        <v>2832.45</v>
      </c>
      <c r="K52" s="6">
        <f t="shared" si="0"/>
        <v>5820</v>
      </c>
      <c r="L52" s="6">
        <f t="shared" si="1"/>
        <v>20693</v>
      </c>
      <c r="M52" s="6">
        <f t="shared" si="2"/>
        <v>0</v>
      </c>
      <c r="N52" s="6">
        <f t="shared" si="3"/>
        <v>20693</v>
      </c>
      <c r="O52" s="6">
        <f t="shared" si="4"/>
        <v>5820</v>
      </c>
      <c r="P52" s="6">
        <f t="shared" si="5"/>
        <v>0</v>
      </c>
    </row>
    <row r="53" spans="1:16" ht="12.75">
      <c r="A53" s="4" t="s">
        <v>158</v>
      </c>
      <c r="B53" s="5" t="s">
        <v>159</v>
      </c>
      <c r="C53" s="6">
        <v>9000</v>
      </c>
      <c r="D53" s="6">
        <v>9000</v>
      </c>
      <c r="E53" s="6">
        <v>600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f t="shared" si="0"/>
        <v>600</v>
      </c>
      <c r="L53" s="6">
        <f t="shared" si="1"/>
        <v>9000</v>
      </c>
      <c r="M53" s="6">
        <f t="shared" si="2"/>
        <v>0</v>
      </c>
      <c r="N53" s="6">
        <f t="shared" si="3"/>
        <v>9000</v>
      </c>
      <c r="O53" s="6">
        <f t="shared" si="4"/>
        <v>600</v>
      </c>
      <c r="P53" s="6">
        <f t="shared" si="5"/>
        <v>0</v>
      </c>
    </row>
    <row r="54" spans="1:16" ht="25.5">
      <c r="A54" s="4" t="s">
        <v>160</v>
      </c>
      <c r="B54" s="5" t="s">
        <v>161</v>
      </c>
      <c r="C54" s="6">
        <v>853219</v>
      </c>
      <c r="D54" s="6">
        <v>853219</v>
      </c>
      <c r="E54" s="6">
        <v>144653</v>
      </c>
      <c r="F54" s="6">
        <v>60498.78</v>
      </c>
      <c r="G54" s="6">
        <v>0</v>
      </c>
      <c r="H54" s="6">
        <v>49745.66</v>
      </c>
      <c r="I54" s="6">
        <v>10753.12</v>
      </c>
      <c r="J54" s="6">
        <v>0</v>
      </c>
      <c r="K54" s="6">
        <f t="shared" si="0"/>
        <v>84154.22</v>
      </c>
      <c r="L54" s="6">
        <f t="shared" si="1"/>
        <v>792720.22</v>
      </c>
      <c r="M54" s="6">
        <f t="shared" si="2"/>
        <v>41.82338423675969</v>
      </c>
      <c r="N54" s="6">
        <f t="shared" si="3"/>
        <v>803473.34</v>
      </c>
      <c r="O54" s="6">
        <f t="shared" si="4"/>
        <v>94907.34</v>
      </c>
      <c r="P54" s="6">
        <f t="shared" si="5"/>
        <v>34.3896497134522</v>
      </c>
    </row>
    <row r="55" spans="1:16" ht="25.5">
      <c r="A55" s="4" t="s">
        <v>162</v>
      </c>
      <c r="B55" s="5" t="s">
        <v>163</v>
      </c>
      <c r="C55" s="6">
        <v>2998128</v>
      </c>
      <c r="D55" s="6">
        <v>2998128</v>
      </c>
      <c r="E55" s="6">
        <v>494671</v>
      </c>
      <c r="F55" s="6">
        <v>210989.17</v>
      </c>
      <c r="G55" s="6">
        <v>0</v>
      </c>
      <c r="H55" s="6">
        <v>210989.17</v>
      </c>
      <c r="I55" s="6">
        <v>0</v>
      </c>
      <c r="J55" s="6">
        <v>0</v>
      </c>
      <c r="K55" s="6">
        <f t="shared" si="0"/>
        <v>283681.82999999996</v>
      </c>
      <c r="L55" s="6">
        <f t="shared" si="1"/>
        <v>2787138.83</v>
      </c>
      <c r="M55" s="6">
        <f t="shared" si="2"/>
        <v>42.652423529982556</v>
      </c>
      <c r="N55" s="6">
        <f t="shared" si="3"/>
        <v>2787138.83</v>
      </c>
      <c r="O55" s="6">
        <f t="shared" si="4"/>
        <v>283681.82999999996</v>
      </c>
      <c r="P55" s="6">
        <f t="shared" si="5"/>
        <v>42.652423529982556</v>
      </c>
    </row>
    <row r="56" spans="1:16" ht="51">
      <c r="A56" s="4" t="s">
        <v>164</v>
      </c>
      <c r="B56" s="5" t="s">
        <v>165</v>
      </c>
      <c r="C56" s="6">
        <v>981170</v>
      </c>
      <c r="D56" s="6">
        <v>981170</v>
      </c>
      <c r="E56" s="6">
        <v>157106</v>
      </c>
      <c r="F56" s="6">
        <v>152051</v>
      </c>
      <c r="G56" s="6">
        <v>0</v>
      </c>
      <c r="H56" s="6">
        <v>75135</v>
      </c>
      <c r="I56" s="6">
        <v>76916</v>
      </c>
      <c r="J56" s="6">
        <v>77665</v>
      </c>
      <c r="K56" s="6">
        <f t="shared" si="0"/>
        <v>5055</v>
      </c>
      <c r="L56" s="6">
        <f t="shared" si="1"/>
        <v>829119</v>
      </c>
      <c r="M56" s="6">
        <f t="shared" si="2"/>
        <v>96.78242715109545</v>
      </c>
      <c r="N56" s="6">
        <f t="shared" si="3"/>
        <v>906035</v>
      </c>
      <c r="O56" s="6">
        <f t="shared" si="4"/>
        <v>81971</v>
      </c>
      <c r="P56" s="6">
        <f t="shared" si="5"/>
        <v>47.8243988135399</v>
      </c>
    </row>
    <row r="57" spans="1:16" ht="25.5">
      <c r="A57" s="4" t="s">
        <v>166</v>
      </c>
      <c r="B57" s="5" t="s">
        <v>167</v>
      </c>
      <c r="C57" s="6">
        <v>108250</v>
      </c>
      <c r="D57" s="6">
        <v>108250</v>
      </c>
      <c r="E57" s="6">
        <v>21874</v>
      </c>
      <c r="F57" s="6">
        <v>11937</v>
      </c>
      <c r="G57" s="6">
        <v>0</v>
      </c>
      <c r="H57" s="6">
        <v>11937</v>
      </c>
      <c r="I57" s="6">
        <v>0</v>
      </c>
      <c r="J57" s="6">
        <v>0</v>
      </c>
      <c r="K57" s="6">
        <f t="shared" si="0"/>
        <v>9937</v>
      </c>
      <c r="L57" s="6">
        <f t="shared" si="1"/>
        <v>96313</v>
      </c>
      <c r="M57" s="6">
        <f t="shared" si="2"/>
        <v>54.571637560574196</v>
      </c>
      <c r="N57" s="6">
        <f t="shared" si="3"/>
        <v>96313</v>
      </c>
      <c r="O57" s="6">
        <f t="shared" si="4"/>
        <v>9937</v>
      </c>
      <c r="P57" s="6">
        <f t="shared" si="5"/>
        <v>54.571637560574196</v>
      </c>
    </row>
    <row r="58" spans="1:16" ht="25.5">
      <c r="A58" s="4" t="s">
        <v>168</v>
      </c>
      <c r="B58" s="5" t="s">
        <v>169</v>
      </c>
      <c r="C58" s="6">
        <v>15399847</v>
      </c>
      <c r="D58" s="6">
        <v>15399847</v>
      </c>
      <c r="E58" s="6">
        <v>2501738</v>
      </c>
      <c r="F58" s="6">
        <v>1238020</v>
      </c>
      <c r="G58" s="6">
        <v>0</v>
      </c>
      <c r="H58" s="6">
        <v>1238020</v>
      </c>
      <c r="I58" s="6">
        <v>0</v>
      </c>
      <c r="J58" s="6">
        <v>1263718</v>
      </c>
      <c r="K58" s="6">
        <f t="shared" si="0"/>
        <v>1263718</v>
      </c>
      <c r="L58" s="6">
        <f t="shared" si="1"/>
        <v>14161827</v>
      </c>
      <c r="M58" s="6">
        <f t="shared" si="2"/>
        <v>49.48639705676614</v>
      </c>
      <c r="N58" s="6">
        <f t="shared" si="3"/>
        <v>14161827</v>
      </c>
      <c r="O58" s="6">
        <f t="shared" si="4"/>
        <v>1263718</v>
      </c>
      <c r="P58" s="6">
        <f t="shared" si="5"/>
        <v>49.48639705676614</v>
      </c>
    </row>
    <row r="59" spans="1:16" ht="38.25">
      <c r="A59" s="4" t="s">
        <v>170</v>
      </c>
      <c r="B59" s="5" t="s">
        <v>171</v>
      </c>
      <c r="C59" s="6">
        <v>23300</v>
      </c>
      <c r="D59" s="6">
        <v>23300</v>
      </c>
      <c r="E59" s="6">
        <v>6200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6">
        <f t="shared" si="0"/>
        <v>6200</v>
      </c>
      <c r="L59" s="6">
        <f t="shared" si="1"/>
        <v>23300</v>
      </c>
      <c r="M59" s="6">
        <f t="shared" si="2"/>
        <v>0</v>
      </c>
      <c r="N59" s="6">
        <f t="shared" si="3"/>
        <v>23300</v>
      </c>
      <c r="O59" s="6">
        <f t="shared" si="4"/>
        <v>6200</v>
      </c>
      <c r="P59" s="6">
        <f t="shared" si="5"/>
        <v>0</v>
      </c>
    </row>
    <row r="60" spans="1:16" ht="12.75">
      <c r="A60" s="10" t="s">
        <v>253</v>
      </c>
      <c r="B60" s="11" t="s">
        <v>254</v>
      </c>
      <c r="C60" s="12">
        <v>4849449</v>
      </c>
      <c r="D60" s="12">
        <v>4849449</v>
      </c>
      <c r="E60" s="12">
        <v>1067755</v>
      </c>
      <c r="F60" s="12">
        <v>225472.63</v>
      </c>
      <c r="G60" s="12">
        <v>0</v>
      </c>
      <c r="H60" s="12">
        <v>210625.45</v>
      </c>
      <c r="I60" s="12">
        <v>14847.18</v>
      </c>
      <c r="J60" s="12">
        <v>14222.56</v>
      </c>
      <c r="K60" s="12">
        <f t="shared" si="0"/>
        <v>842282.37</v>
      </c>
      <c r="L60" s="12">
        <f t="shared" si="1"/>
        <v>4623976.37</v>
      </c>
      <c r="M60" s="12">
        <f t="shared" si="2"/>
        <v>21.116513619697404</v>
      </c>
      <c r="N60" s="12">
        <f t="shared" si="3"/>
        <v>4638823.55</v>
      </c>
      <c r="O60" s="12">
        <f t="shared" si="4"/>
        <v>857129.55</v>
      </c>
      <c r="P60" s="12">
        <f t="shared" si="5"/>
        <v>19.726009243693547</v>
      </c>
    </row>
    <row r="61" spans="1:16" ht="12.75">
      <c r="A61" s="4" t="s">
        <v>255</v>
      </c>
      <c r="B61" s="5" t="s">
        <v>256</v>
      </c>
      <c r="C61" s="6">
        <v>4329449</v>
      </c>
      <c r="D61" s="6">
        <v>4329449</v>
      </c>
      <c r="E61" s="6">
        <v>735755</v>
      </c>
      <c r="F61" s="6">
        <v>209472.63</v>
      </c>
      <c r="G61" s="6">
        <v>0</v>
      </c>
      <c r="H61" s="6">
        <v>195250.07</v>
      </c>
      <c r="I61" s="6">
        <v>14222.56</v>
      </c>
      <c r="J61" s="6">
        <v>14222.56</v>
      </c>
      <c r="K61" s="6">
        <f t="shared" si="0"/>
        <v>526282.37</v>
      </c>
      <c r="L61" s="6">
        <f t="shared" si="1"/>
        <v>4119976.37</v>
      </c>
      <c r="M61" s="6">
        <f t="shared" si="2"/>
        <v>28.470432412963554</v>
      </c>
      <c r="N61" s="6">
        <f t="shared" si="3"/>
        <v>4134198.93</v>
      </c>
      <c r="O61" s="6">
        <f t="shared" si="4"/>
        <v>540504.9299999999</v>
      </c>
      <c r="P61" s="6">
        <f t="shared" si="5"/>
        <v>26.5373758927904</v>
      </c>
    </row>
    <row r="62" spans="1:16" ht="38.25">
      <c r="A62" s="4" t="s">
        <v>260</v>
      </c>
      <c r="B62" s="5" t="s">
        <v>261</v>
      </c>
      <c r="C62" s="6">
        <v>320000</v>
      </c>
      <c r="D62" s="6">
        <v>320000</v>
      </c>
      <c r="E62" s="6">
        <v>300000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f t="shared" si="0"/>
        <v>300000</v>
      </c>
      <c r="L62" s="6">
        <f t="shared" si="1"/>
        <v>320000</v>
      </c>
      <c r="M62" s="6">
        <f t="shared" si="2"/>
        <v>0</v>
      </c>
      <c r="N62" s="6">
        <f t="shared" si="3"/>
        <v>320000</v>
      </c>
      <c r="O62" s="6">
        <f t="shared" si="4"/>
        <v>300000</v>
      </c>
      <c r="P62" s="6">
        <f t="shared" si="5"/>
        <v>0</v>
      </c>
    </row>
    <row r="63" spans="1:16" ht="76.5">
      <c r="A63" s="4" t="s">
        <v>286</v>
      </c>
      <c r="B63" s="5" t="s">
        <v>287</v>
      </c>
      <c r="C63" s="6">
        <v>200000</v>
      </c>
      <c r="D63" s="6">
        <v>200000</v>
      </c>
      <c r="E63" s="6">
        <v>32000</v>
      </c>
      <c r="F63" s="6">
        <v>16000</v>
      </c>
      <c r="G63" s="6">
        <v>0</v>
      </c>
      <c r="H63" s="6">
        <v>15375.38</v>
      </c>
      <c r="I63" s="6">
        <v>624.62</v>
      </c>
      <c r="J63" s="6">
        <v>0</v>
      </c>
      <c r="K63" s="6">
        <f t="shared" si="0"/>
        <v>16000</v>
      </c>
      <c r="L63" s="6">
        <f t="shared" si="1"/>
        <v>184000</v>
      </c>
      <c r="M63" s="6">
        <f t="shared" si="2"/>
        <v>50</v>
      </c>
      <c r="N63" s="6">
        <f t="shared" si="3"/>
        <v>184624.62</v>
      </c>
      <c r="O63" s="6">
        <f t="shared" si="4"/>
        <v>16624.620000000003</v>
      </c>
      <c r="P63" s="6">
        <f t="shared" si="5"/>
        <v>48.0480625</v>
      </c>
    </row>
    <row r="64" spans="1:16" ht="12.75">
      <c r="A64" s="10" t="s">
        <v>172</v>
      </c>
      <c r="B64" s="11" t="s">
        <v>173</v>
      </c>
      <c r="C64" s="12">
        <v>14663912</v>
      </c>
      <c r="D64" s="12">
        <v>14663912</v>
      </c>
      <c r="E64" s="12">
        <v>2221274</v>
      </c>
      <c r="F64" s="12">
        <v>866282.31</v>
      </c>
      <c r="G64" s="12">
        <v>0</v>
      </c>
      <c r="H64" s="12">
        <v>822979.63</v>
      </c>
      <c r="I64" s="12">
        <v>43302.68</v>
      </c>
      <c r="J64" s="12">
        <v>5532.38</v>
      </c>
      <c r="K64" s="12">
        <f t="shared" si="0"/>
        <v>1354991.69</v>
      </c>
      <c r="L64" s="12">
        <f t="shared" si="1"/>
        <v>13797629.69</v>
      </c>
      <c r="M64" s="12">
        <f t="shared" si="2"/>
        <v>38.99934497049892</v>
      </c>
      <c r="N64" s="12">
        <f t="shared" si="3"/>
        <v>13840932.37</v>
      </c>
      <c r="O64" s="12">
        <f t="shared" si="4"/>
        <v>1398294.37</v>
      </c>
      <c r="P64" s="12">
        <f t="shared" si="5"/>
        <v>37.049892539146455</v>
      </c>
    </row>
    <row r="65" spans="1:16" ht="12.75">
      <c r="A65" s="4" t="s">
        <v>174</v>
      </c>
      <c r="B65" s="5" t="s">
        <v>175</v>
      </c>
      <c r="C65" s="6">
        <v>3119134</v>
      </c>
      <c r="D65" s="6">
        <v>3119134</v>
      </c>
      <c r="E65" s="6">
        <v>457339</v>
      </c>
      <c r="F65" s="6">
        <v>184092.27</v>
      </c>
      <c r="G65" s="6">
        <v>0</v>
      </c>
      <c r="H65" s="6">
        <v>160808.28</v>
      </c>
      <c r="I65" s="6">
        <v>23283.99</v>
      </c>
      <c r="J65" s="6">
        <v>198</v>
      </c>
      <c r="K65" s="6">
        <f t="shared" si="0"/>
        <v>273246.73</v>
      </c>
      <c r="L65" s="6">
        <f t="shared" si="1"/>
        <v>2935041.73</v>
      </c>
      <c r="M65" s="6">
        <f t="shared" si="2"/>
        <v>40.25291304699577</v>
      </c>
      <c r="N65" s="6">
        <f t="shared" si="3"/>
        <v>2958325.72</v>
      </c>
      <c r="O65" s="6">
        <f t="shared" si="4"/>
        <v>296530.72</v>
      </c>
      <c r="P65" s="6">
        <f t="shared" si="5"/>
        <v>35.1617246725077</v>
      </c>
    </row>
    <row r="66" spans="1:16" ht="12.75">
      <c r="A66" s="4" t="s">
        <v>176</v>
      </c>
      <c r="B66" s="5" t="s">
        <v>177</v>
      </c>
      <c r="C66" s="6">
        <v>480426</v>
      </c>
      <c r="D66" s="6">
        <v>480426</v>
      </c>
      <c r="E66" s="6">
        <v>64026</v>
      </c>
      <c r="F66" s="6">
        <v>22993.78</v>
      </c>
      <c r="G66" s="6">
        <v>0</v>
      </c>
      <c r="H66" s="6">
        <v>21227.84</v>
      </c>
      <c r="I66" s="6">
        <v>1765.94</v>
      </c>
      <c r="J66" s="6">
        <v>1670</v>
      </c>
      <c r="K66" s="6">
        <f t="shared" si="0"/>
        <v>41032.22</v>
      </c>
      <c r="L66" s="6">
        <f t="shared" si="1"/>
        <v>457432.22</v>
      </c>
      <c r="M66" s="6">
        <f t="shared" si="2"/>
        <v>35.91319151594664</v>
      </c>
      <c r="N66" s="6">
        <f t="shared" si="3"/>
        <v>459198.16</v>
      </c>
      <c r="O66" s="6">
        <f t="shared" si="4"/>
        <v>42798.16</v>
      </c>
      <c r="P66" s="6">
        <f t="shared" si="5"/>
        <v>33.155030768750194</v>
      </c>
    </row>
    <row r="67" spans="1:16" ht="25.5">
      <c r="A67" s="4" t="s">
        <v>178</v>
      </c>
      <c r="B67" s="5" t="s">
        <v>179</v>
      </c>
      <c r="C67" s="6">
        <v>6490630</v>
      </c>
      <c r="D67" s="6">
        <v>6490630</v>
      </c>
      <c r="E67" s="6">
        <v>1036946</v>
      </c>
      <c r="F67" s="6">
        <v>387252.26</v>
      </c>
      <c r="G67" s="6">
        <v>0</v>
      </c>
      <c r="H67" s="6">
        <v>378356.93</v>
      </c>
      <c r="I67" s="6">
        <v>8895.33</v>
      </c>
      <c r="J67" s="6">
        <v>1781.35</v>
      </c>
      <c r="K67" s="6">
        <f t="shared" si="0"/>
        <v>649693.74</v>
      </c>
      <c r="L67" s="6">
        <f t="shared" si="1"/>
        <v>6103377.74</v>
      </c>
      <c r="M67" s="6">
        <f t="shared" si="2"/>
        <v>37.34546061222089</v>
      </c>
      <c r="N67" s="6">
        <f t="shared" si="3"/>
        <v>6112273.07</v>
      </c>
      <c r="O67" s="6">
        <f t="shared" si="4"/>
        <v>658589.0700000001</v>
      </c>
      <c r="P67" s="6">
        <f t="shared" si="5"/>
        <v>36.487621341902084</v>
      </c>
    </row>
    <row r="68" spans="1:16" ht="12.75">
      <c r="A68" s="4" t="s">
        <v>180</v>
      </c>
      <c r="B68" s="5" t="s">
        <v>181</v>
      </c>
      <c r="C68" s="6">
        <v>3834825</v>
      </c>
      <c r="D68" s="6">
        <v>3834825</v>
      </c>
      <c r="E68" s="6">
        <v>604164</v>
      </c>
      <c r="F68" s="6">
        <v>245674.4</v>
      </c>
      <c r="G68" s="6">
        <v>0</v>
      </c>
      <c r="H68" s="6">
        <v>241798.83</v>
      </c>
      <c r="I68" s="6">
        <v>3875.57</v>
      </c>
      <c r="J68" s="6">
        <v>339</v>
      </c>
      <c r="K68" s="6">
        <f t="shared" si="0"/>
        <v>358489.6</v>
      </c>
      <c r="L68" s="6">
        <f t="shared" si="1"/>
        <v>3589150.6</v>
      </c>
      <c r="M68" s="6">
        <f t="shared" si="2"/>
        <v>40.66352844591866</v>
      </c>
      <c r="N68" s="6">
        <f t="shared" si="3"/>
        <v>3593026.17</v>
      </c>
      <c r="O68" s="6">
        <f t="shared" si="4"/>
        <v>362365.17000000004</v>
      </c>
      <c r="P68" s="6">
        <f t="shared" si="5"/>
        <v>40.02205195940175</v>
      </c>
    </row>
    <row r="69" spans="1:16" ht="12.75">
      <c r="A69" s="4" t="s">
        <v>182</v>
      </c>
      <c r="B69" s="5" t="s">
        <v>183</v>
      </c>
      <c r="C69" s="6">
        <v>738897</v>
      </c>
      <c r="D69" s="6">
        <v>738897</v>
      </c>
      <c r="E69" s="6">
        <v>58799</v>
      </c>
      <c r="F69" s="6">
        <v>26269.6</v>
      </c>
      <c r="G69" s="6">
        <v>0</v>
      </c>
      <c r="H69" s="6">
        <v>20787.75</v>
      </c>
      <c r="I69" s="6">
        <v>5481.85</v>
      </c>
      <c r="J69" s="6">
        <v>1544.03</v>
      </c>
      <c r="K69" s="6">
        <f t="shared" si="0"/>
        <v>32529.4</v>
      </c>
      <c r="L69" s="6">
        <f t="shared" si="1"/>
        <v>712627.4</v>
      </c>
      <c r="M69" s="6">
        <f t="shared" si="2"/>
        <v>44.676950288270206</v>
      </c>
      <c r="N69" s="6">
        <f t="shared" si="3"/>
        <v>718109.25</v>
      </c>
      <c r="O69" s="6">
        <f t="shared" si="4"/>
        <v>38011.25</v>
      </c>
      <c r="P69" s="6">
        <f t="shared" si="5"/>
        <v>35.35391758363238</v>
      </c>
    </row>
    <row r="70" spans="1:16" ht="12.75">
      <c r="A70" s="10" t="s">
        <v>184</v>
      </c>
      <c r="B70" s="11" t="s">
        <v>185</v>
      </c>
      <c r="C70" s="12">
        <v>200000</v>
      </c>
      <c r="D70" s="12">
        <v>200000</v>
      </c>
      <c r="E70" s="12">
        <v>0</v>
      </c>
      <c r="F70" s="12">
        <v>0</v>
      </c>
      <c r="G70" s="12">
        <v>0</v>
      </c>
      <c r="H70" s="12">
        <v>0</v>
      </c>
      <c r="I70" s="12">
        <v>0</v>
      </c>
      <c r="J70" s="12">
        <v>0</v>
      </c>
      <c r="K70" s="12">
        <f aca="true" t="shared" si="6" ref="K70:K87">E70-F70</f>
        <v>0</v>
      </c>
      <c r="L70" s="12">
        <f aca="true" t="shared" si="7" ref="L70:L87">D70-F70</f>
        <v>200000</v>
      </c>
      <c r="M70" s="12">
        <f aca="true" t="shared" si="8" ref="M70:M87">IF(E70=0,0,(F70/E70)*100)</f>
        <v>0</v>
      </c>
      <c r="N70" s="12">
        <f aca="true" t="shared" si="9" ref="N70:N87">D70-H70</f>
        <v>200000</v>
      </c>
      <c r="O70" s="12">
        <f aca="true" t="shared" si="10" ref="O70:O87">E70-H70</f>
        <v>0</v>
      </c>
      <c r="P70" s="12">
        <f aca="true" t="shared" si="11" ref="P70:P87">IF(E70=0,0,(H70/E70)*100)</f>
        <v>0</v>
      </c>
    </row>
    <row r="71" spans="1:16" ht="12.75">
      <c r="A71" s="4" t="s">
        <v>186</v>
      </c>
      <c r="B71" s="5" t="s">
        <v>187</v>
      </c>
      <c r="C71" s="6">
        <v>200000</v>
      </c>
      <c r="D71" s="6">
        <v>200000</v>
      </c>
      <c r="E71" s="6">
        <v>0</v>
      </c>
      <c r="F71" s="6">
        <v>0</v>
      </c>
      <c r="G71" s="6">
        <v>0</v>
      </c>
      <c r="H71" s="6">
        <v>0</v>
      </c>
      <c r="I71" s="6">
        <v>0</v>
      </c>
      <c r="J71" s="6">
        <v>0</v>
      </c>
      <c r="K71" s="6">
        <f t="shared" si="6"/>
        <v>0</v>
      </c>
      <c r="L71" s="6">
        <f t="shared" si="7"/>
        <v>200000</v>
      </c>
      <c r="M71" s="6">
        <f t="shared" si="8"/>
        <v>0</v>
      </c>
      <c r="N71" s="6">
        <f t="shared" si="9"/>
        <v>200000</v>
      </c>
      <c r="O71" s="6">
        <f t="shared" si="10"/>
        <v>0</v>
      </c>
      <c r="P71" s="6">
        <f t="shared" si="11"/>
        <v>0</v>
      </c>
    </row>
    <row r="72" spans="1:16" ht="12.75">
      <c r="A72" s="10" t="s">
        <v>188</v>
      </c>
      <c r="B72" s="11" t="s">
        <v>189</v>
      </c>
      <c r="C72" s="12">
        <v>1611109</v>
      </c>
      <c r="D72" s="12">
        <v>1611109</v>
      </c>
      <c r="E72" s="12">
        <v>238131</v>
      </c>
      <c r="F72" s="12">
        <v>83406.36</v>
      </c>
      <c r="G72" s="12">
        <v>0</v>
      </c>
      <c r="H72" s="12">
        <v>83406.36</v>
      </c>
      <c r="I72" s="12">
        <v>0</v>
      </c>
      <c r="J72" s="12">
        <v>0</v>
      </c>
      <c r="K72" s="12">
        <f t="shared" si="6"/>
        <v>154724.64</v>
      </c>
      <c r="L72" s="12">
        <f t="shared" si="7"/>
        <v>1527702.64</v>
      </c>
      <c r="M72" s="12">
        <f t="shared" si="8"/>
        <v>35.025410383360416</v>
      </c>
      <c r="N72" s="12">
        <f t="shared" si="9"/>
        <v>1527702.64</v>
      </c>
      <c r="O72" s="12">
        <f t="shared" si="10"/>
        <v>154724.64</v>
      </c>
      <c r="P72" s="12">
        <f t="shared" si="11"/>
        <v>35.025410383360416</v>
      </c>
    </row>
    <row r="73" spans="1:16" ht="12.75">
      <c r="A73" s="4" t="s">
        <v>190</v>
      </c>
      <c r="B73" s="5" t="s">
        <v>191</v>
      </c>
      <c r="C73" s="6">
        <v>65600</v>
      </c>
      <c r="D73" s="6">
        <v>65600</v>
      </c>
      <c r="E73" s="6">
        <v>11000</v>
      </c>
      <c r="F73" s="6">
        <v>0</v>
      </c>
      <c r="G73" s="6">
        <v>0</v>
      </c>
      <c r="H73" s="6">
        <v>0</v>
      </c>
      <c r="I73" s="6">
        <v>0</v>
      </c>
      <c r="J73" s="6">
        <v>0</v>
      </c>
      <c r="K73" s="6">
        <f t="shared" si="6"/>
        <v>11000</v>
      </c>
      <c r="L73" s="6">
        <f t="shared" si="7"/>
        <v>65600</v>
      </c>
      <c r="M73" s="6">
        <f t="shared" si="8"/>
        <v>0</v>
      </c>
      <c r="N73" s="6">
        <f t="shared" si="9"/>
        <v>65600</v>
      </c>
      <c r="O73" s="6">
        <f t="shared" si="10"/>
        <v>11000</v>
      </c>
      <c r="P73" s="6">
        <f t="shared" si="11"/>
        <v>0</v>
      </c>
    </row>
    <row r="74" spans="1:16" ht="25.5">
      <c r="A74" s="4" t="s">
        <v>192</v>
      </c>
      <c r="B74" s="5" t="s">
        <v>193</v>
      </c>
      <c r="C74" s="6">
        <v>25000</v>
      </c>
      <c r="D74" s="6">
        <v>25000</v>
      </c>
      <c r="E74" s="6">
        <v>4300</v>
      </c>
      <c r="F74" s="6">
        <v>0</v>
      </c>
      <c r="G74" s="6">
        <v>0</v>
      </c>
      <c r="H74" s="6">
        <v>0</v>
      </c>
      <c r="I74" s="6">
        <v>0</v>
      </c>
      <c r="J74" s="6">
        <v>0</v>
      </c>
      <c r="K74" s="6">
        <f t="shared" si="6"/>
        <v>4300</v>
      </c>
      <c r="L74" s="6">
        <f t="shared" si="7"/>
        <v>25000</v>
      </c>
      <c r="M74" s="6">
        <f t="shared" si="8"/>
        <v>0</v>
      </c>
      <c r="N74" s="6">
        <f t="shared" si="9"/>
        <v>25000</v>
      </c>
      <c r="O74" s="6">
        <f t="shared" si="10"/>
        <v>4300</v>
      </c>
      <c r="P74" s="6">
        <f t="shared" si="11"/>
        <v>0</v>
      </c>
    </row>
    <row r="75" spans="1:16" ht="25.5">
      <c r="A75" s="4" t="s">
        <v>194</v>
      </c>
      <c r="B75" s="5" t="s">
        <v>195</v>
      </c>
      <c r="C75" s="6">
        <v>1319709</v>
      </c>
      <c r="D75" s="6">
        <v>1319709</v>
      </c>
      <c r="E75" s="6">
        <v>206631</v>
      </c>
      <c r="F75" s="6">
        <v>75306.92</v>
      </c>
      <c r="G75" s="6">
        <v>0</v>
      </c>
      <c r="H75" s="6">
        <v>75306.92</v>
      </c>
      <c r="I75" s="6">
        <v>0</v>
      </c>
      <c r="J75" s="6">
        <v>0</v>
      </c>
      <c r="K75" s="6">
        <f t="shared" si="6"/>
        <v>131324.08000000002</v>
      </c>
      <c r="L75" s="6">
        <f t="shared" si="7"/>
        <v>1244402.08</v>
      </c>
      <c r="M75" s="6">
        <f t="shared" si="8"/>
        <v>36.445121980728935</v>
      </c>
      <c r="N75" s="6">
        <f t="shared" si="9"/>
        <v>1244402.08</v>
      </c>
      <c r="O75" s="6">
        <f t="shared" si="10"/>
        <v>131324.08000000002</v>
      </c>
      <c r="P75" s="6">
        <f t="shared" si="11"/>
        <v>36.445121980728935</v>
      </c>
    </row>
    <row r="76" spans="1:16" ht="12.75">
      <c r="A76" s="4" t="s">
        <v>257</v>
      </c>
      <c r="B76" s="5" t="s">
        <v>196</v>
      </c>
      <c r="C76" s="6">
        <v>65000</v>
      </c>
      <c r="D76" s="6">
        <v>65000</v>
      </c>
      <c r="E76" s="6">
        <v>0</v>
      </c>
      <c r="F76" s="6">
        <v>0</v>
      </c>
      <c r="G76" s="6">
        <v>0</v>
      </c>
      <c r="H76" s="6">
        <v>0</v>
      </c>
      <c r="I76" s="6">
        <v>0</v>
      </c>
      <c r="J76" s="6">
        <v>0</v>
      </c>
      <c r="K76" s="6">
        <f t="shared" si="6"/>
        <v>0</v>
      </c>
      <c r="L76" s="6">
        <f t="shared" si="7"/>
        <v>65000</v>
      </c>
      <c r="M76" s="6">
        <f t="shared" si="8"/>
        <v>0</v>
      </c>
      <c r="N76" s="6">
        <f t="shared" si="9"/>
        <v>65000</v>
      </c>
      <c r="O76" s="6">
        <f t="shared" si="10"/>
        <v>0</v>
      </c>
      <c r="P76" s="6">
        <f t="shared" si="11"/>
        <v>0</v>
      </c>
    </row>
    <row r="77" spans="1:16" ht="38.25">
      <c r="A77" s="4" t="s">
        <v>197</v>
      </c>
      <c r="B77" s="5" t="s">
        <v>198</v>
      </c>
      <c r="C77" s="6">
        <v>50000</v>
      </c>
      <c r="D77" s="6">
        <v>50000</v>
      </c>
      <c r="E77" s="6">
        <v>6000</v>
      </c>
      <c r="F77" s="6">
        <v>3000</v>
      </c>
      <c r="G77" s="6">
        <v>0</v>
      </c>
      <c r="H77" s="6">
        <v>3000</v>
      </c>
      <c r="I77" s="6">
        <v>0</v>
      </c>
      <c r="J77" s="6">
        <v>0</v>
      </c>
      <c r="K77" s="6">
        <f t="shared" si="6"/>
        <v>3000</v>
      </c>
      <c r="L77" s="6">
        <f t="shared" si="7"/>
        <v>47000</v>
      </c>
      <c r="M77" s="6">
        <f t="shared" si="8"/>
        <v>50</v>
      </c>
      <c r="N77" s="6">
        <f t="shared" si="9"/>
        <v>47000</v>
      </c>
      <c r="O77" s="6">
        <f t="shared" si="10"/>
        <v>3000</v>
      </c>
      <c r="P77" s="6">
        <f t="shared" si="11"/>
        <v>50</v>
      </c>
    </row>
    <row r="78" spans="1:16" ht="25.5">
      <c r="A78" s="4" t="s">
        <v>199</v>
      </c>
      <c r="B78" s="5" t="s">
        <v>200</v>
      </c>
      <c r="C78" s="6">
        <v>85800</v>
      </c>
      <c r="D78" s="6">
        <v>85800</v>
      </c>
      <c r="E78" s="6">
        <v>10200</v>
      </c>
      <c r="F78" s="6">
        <v>5099.44</v>
      </c>
      <c r="G78" s="6">
        <v>0</v>
      </c>
      <c r="H78" s="6">
        <v>5099.44</v>
      </c>
      <c r="I78" s="6">
        <v>0</v>
      </c>
      <c r="J78" s="6">
        <v>0</v>
      </c>
      <c r="K78" s="6">
        <f t="shared" si="6"/>
        <v>5100.56</v>
      </c>
      <c r="L78" s="6">
        <f t="shared" si="7"/>
        <v>80700.56</v>
      </c>
      <c r="M78" s="6">
        <f t="shared" si="8"/>
        <v>49.99450980392157</v>
      </c>
      <c r="N78" s="6">
        <f t="shared" si="9"/>
        <v>80700.56</v>
      </c>
      <c r="O78" s="6">
        <f t="shared" si="10"/>
        <v>5100.56</v>
      </c>
      <c r="P78" s="6">
        <f t="shared" si="11"/>
        <v>49.99450980392157</v>
      </c>
    </row>
    <row r="79" spans="1:16" ht="25.5">
      <c r="A79" s="10" t="s">
        <v>203</v>
      </c>
      <c r="B79" s="11" t="s">
        <v>204</v>
      </c>
      <c r="C79" s="12">
        <v>2434588</v>
      </c>
      <c r="D79" s="12">
        <v>1490603</v>
      </c>
      <c r="E79" s="12">
        <v>16000</v>
      </c>
      <c r="F79" s="12">
        <v>0</v>
      </c>
      <c r="G79" s="12">
        <v>0</v>
      </c>
      <c r="H79" s="12">
        <v>0</v>
      </c>
      <c r="I79" s="12">
        <v>0</v>
      </c>
      <c r="J79" s="12">
        <v>0</v>
      </c>
      <c r="K79" s="12">
        <f t="shared" si="6"/>
        <v>16000</v>
      </c>
      <c r="L79" s="12">
        <f t="shared" si="7"/>
        <v>1490603</v>
      </c>
      <c r="M79" s="12">
        <f t="shared" si="8"/>
        <v>0</v>
      </c>
      <c r="N79" s="12">
        <f t="shared" si="9"/>
        <v>1490603</v>
      </c>
      <c r="O79" s="12">
        <f t="shared" si="10"/>
        <v>16000</v>
      </c>
      <c r="P79" s="12">
        <f t="shared" si="11"/>
        <v>0</v>
      </c>
    </row>
    <row r="80" spans="1:16" ht="38.25">
      <c r="A80" s="4" t="s">
        <v>205</v>
      </c>
      <c r="B80" s="5" t="s">
        <v>206</v>
      </c>
      <c r="C80" s="6">
        <v>943985</v>
      </c>
      <c r="D80" s="6">
        <v>0</v>
      </c>
      <c r="E80" s="6">
        <v>0</v>
      </c>
      <c r="F80" s="6">
        <v>0</v>
      </c>
      <c r="G80" s="6">
        <v>0</v>
      </c>
      <c r="H80" s="6">
        <v>0</v>
      </c>
      <c r="I80" s="6">
        <v>0</v>
      </c>
      <c r="J80" s="6">
        <v>0</v>
      </c>
      <c r="K80" s="6">
        <f t="shared" si="6"/>
        <v>0</v>
      </c>
      <c r="L80" s="6">
        <f t="shared" si="7"/>
        <v>0</v>
      </c>
      <c r="M80" s="6">
        <f t="shared" si="8"/>
        <v>0</v>
      </c>
      <c r="N80" s="6">
        <f t="shared" si="9"/>
        <v>0</v>
      </c>
      <c r="O80" s="6">
        <f t="shared" si="10"/>
        <v>0</v>
      </c>
      <c r="P80" s="6">
        <f t="shared" si="11"/>
        <v>0</v>
      </c>
    </row>
    <row r="81" spans="1:16" ht="38.25">
      <c r="A81" s="4" t="s">
        <v>258</v>
      </c>
      <c r="B81" s="5" t="s">
        <v>259</v>
      </c>
      <c r="C81" s="6">
        <v>1490603</v>
      </c>
      <c r="D81" s="6">
        <v>1490603</v>
      </c>
      <c r="E81" s="6">
        <v>16000</v>
      </c>
      <c r="F81" s="6">
        <v>0</v>
      </c>
      <c r="G81" s="6">
        <v>0</v>
      </c>
      <c r="H81" s="6">
        <v>0</v>
      </c>
      <c r="I81" s="6">
        <v>0</v>
      </c>
      <c r="J81" s="6">
        <v>0</v>
      </c>
      <c r="K81" s="6">
        <f t="shared" si="6"/>
        <v>16000</v>
      </c>
      <c r="L81" s="6">
        <f t="shared" si="7"/>
        <v>1490603</v>
      </c>
      <c r="M81" s="6">
        <f t="shared" si="8"/>
        <v>0</v>
      </c>
      <c r="N81" s="6">
        <f t="shared" si="9"/>
        <v>1490603</v>
      </c>
      <c r="O81" s="6">
        <f t="shared" si="10"/>
        <v>16000</v>
      </c>
      <c r="P81" s="6">
        <f t="shared" si="11"/>
        <v>0</v>
      </c>
    </row>
    <row r="82" spans="1:16" ht="12.75">
      <c r="A82" s="10" t="s">
        <v>207</v>
      </c>
      <c r="B82" s="11" t="s">
        <v>208</v>
      </c>
      <c r="C82" s="12">
        <v>29692966</v>
      </c>
      <c r="D82" s="12">
        <v>31601368</v>
      </c>
      <c r="E82" s="12">
        <v>4817464</v>
      </c>
      <c r="F82" s="12">
        <v>4636575.76</v>
      </c>
      <c r="G82" s="12">
        <v>0</v>
      </c>
      <c r="H82" s="12">
        <v>4616573.4</v>
      </c>
      <c r="I82" s="12">
        <v>20002.36</v>
      </c>
      <c r="J82" s="12">
        <v>20255.17</v>
      </c>
      <c r="K82" s="12">
        <f t="shared" si="6"/>
        <v>180888.24000000022</v>
      </c>
      <c r="L82" s="12">
        <f t="shared" si="7"/>
        <v>26964792.240000002</v>
      </c>
      <c r="M82" s="12">
        <f t="shared" si="8"/>
        <v>96.24515637273055</v>
      </c>
      <c r="N82" s="12">
        <f t="shared" si="9"/>
        <v>26984794.6</v>
      </c>
      <c r="O82" s="12">
        <f t="shared" si="10"/>
        <v>200890.59999999963</v>
      </c>
      <c r="P82" s="12">
        <f t="shared" si="11"/>
        <v>95.8299511942383</v>
      </c>
    </row>
    <row r="83" spans="1:16" ht="12.75">
      <c r="A83" s="4" t="s">
        <v>209</v>
      </c>
      <c r="B83" s="5" t="s">
        <v>210</v>
      </c>
      <c r="C83" s="6">
        <v>1510022</v>
      </c>
      <c r="D83" s="6">
        <v>3338286</v>
      </c>
      <c r="E83" s="6">
        <v>62094</v>
      </c>
      <c r="F83" s="6">
        <v>0</v>
      </c>
      <c r="G83" s="6">
        <v>0</v>
      </c>
      <c r="H83" s="6">
        <v>0</v>
      </c>
      <c r="I83" s="6">
        <v>0</v>
      </c>
      <c r="J83" s="6">
        <v>0</v>
      </c>
      <c r="K83" s="6">
        <f t="shared" si="6"/>
        <v>62094</v>
      </c>
      <c r="L83" s="6">
        <f t="shared" si="7"/>
        <v>3338286</v>
      </c>
      <c r="M83" s="6">
        <f t="shared" si="8"/>
        <v>0</v>
      </c>
      <c r="N83" s="6">
        <f t="shared" si="9"/>
        <v>3338286</v>
      </c>
      <c r="O83" s="6">
        <f t="shared" si="10"/>
        <v>62094</v>
      </c>
      <c r="P83" s="6">
        <f t="shared" si="11"/>
        <v>0</v>
      </c>
    </row>
    <row r="84" spans="1:16" ht="38.25">
      <c r="A84" s="4" t="s">
        <v>290</v>
      </c>
      <c r="B84" s="5" t="s">
        <v>291</v>
      </c>
      <c r="C84" s="6">
        <v>0</v>
      </c>
      <c r="D84" s="6">
        <v>2810</v>
      </c>
      <c r="E84" s="6">
        <v>2810</v>
      </c>
      <c r="F84" s="6">
        <v>0</v>
      </c>
      <c r="G84" s="6">
        <v>0</v>
      </c>
      <c r="H84" s="6">
        <v>0</v>
      </c>
      <c r="I84" s="6">
        <v>0</v>
      </c>
      <c r="J84" s="6">
        <v>0</v>
      </c>
      <c r="K84" s="6">
        <f t="shared" si="6"/>
        <v>2810</v>
      </c>
      <c r="L84" s="6">
        <f t="shared" si="7"/>
        <v>2810</v>
      </c>
      <c r="M84" s="6">
        <f t="shared" si="8"/>
        <v>0</v>
      </c>
      <c r="N84" s="6">
        <f t="shared" si="9"/>
        <v>2810</v>
      </c>
      <c r="O84" s="6">
        <f t="shared" si="10"/>
        <v>2810</v>
      </c>
      <c r="P84" s="6">
        <f t="shared" si="11"/>
        <v>0</v>
      </c>
    </row>
    <row r="85" spans="1:16" ht="12.75">
      <c r="A85" s="4" t="s">
        <v>211</v>
      </c>
      <c r="B85" s="5" t="s">
        <v>212</v>
      </c>
      <c r="C85" s="6">
        <v>27114280</v>
      </c>
      <c r="D85" s="6">
        <v>27114280</v>
      </c>
      <c r="E85" s="6">
        <v>4578017</v>
      </c>
      <c r="F85" s="6">
        <v>4578017</v>
      </c>
      <c r="G85" s="6">
        <v>0</v>
      </c>
      <c r="H85" s="6">
        <v>4578017</v>
      </c>
      <c r="I85" s="6">
        <v>0</v>
      </c>
      <c r="J85" s="6">
        <v>0</v>
      </c>
      <c r="K85" s="6">
        <f t="shared" si="6"/>
        <v>0</v>
      </c>
      <c r="L85" s="6">
        <f t="shared" si="7"/>
        <v>22536263</v>
      </c>
      <c r="M85" s="6">
        <f t="shared" si="8"/>
        <v>100</v>
      </c>
      <c r="N85" s="6">
        <f t="shared" si="9"/>
        <v>22536263</v>
      </c>
      <c r="O85" s="6">
        <f t="shared" si="10"/>
        <v>0</v>
      </c>
      <c r="P85" s="6">
        <f t="shared" si="11"/>
        <v>100</v>
      </c>
    </row>
    <row r="86" spans="1:16" ht="12.75">
      <c r="A86" s="4" t="s">
        <v>213</v>
      </c>
      <c r="B86" s="5" t="s">
        <v>196</v>
      </c>
      <c r="C86" s="6">
        <v>1068664</v>
      </c>
      <c r="D86" s="6">
        <v>1145992</v>
      </c>
      <c r="E86" s="6">
        <v>174543</v>
      </c>
      <c r="F86" s="6">
        <v>58558.76</v>
      </c>
      <c r="G86" s="6">
        <v>0</v>
      </c>
      <c r="H86" s="6">
        <v>38556.4</v>
      </c>
      <c r="I86" s="6">
        <v>20002.36</v>
      </c>
      <c r="J86" s="6">
        <v>20255.17</v>
      </c>
      <c r="K86" s="6">
        <f t="shared" si="6"/>
        <v>115984.23999999999</v>
      </c>
      <c r="L86" s="6">
        <f t="shared" si="7"/>
        <v>1087433.24</v>
      </c>
      <c r="M86" s="6">
        <f t="shared" si="8"/>
        <v>33.5497613768527</v>
      </c>
      <c r="N86" s="6">
        <f t="shared" si="9"/>
        <v>1107435.6</v>
      </c>
      <c r="O86" s="6">
        <f t="shared" si="10"/>
        <v>135986.6</v>
      </c>
      <c r="P86" s="6">
        <f t="shared" si="11"/>
        <v>22.089914806093628</v>
      </c>
    </row>
    <row r="87" spans="1:16" ht="12.75">
      <c r="A87" s="10" t="s">
        <v>214</v>
      </c>
      <c r="B87" s="11" t="s">
        <v>215</v>
      </c>
      <c r="C87" s="12">
        <v>369939471</v>
      </c>
      <c r="D87" s="12">
        <v>413578077</v>
      </c>
      <c r="E87" s="12">
        <v>73227133</v>
      </c>
      <c r="F87" s="12">
        <v>31165301.29999998</v>
      </c>
      <c r="G87" s="12">
        <v>0</v>
      </c>
      <c r="H87" s="12">
        <v>30345880.639999975</v>
      </c>
      <c r="I87" s="12">
        <v>819420.66</v>
      </c>
      <c r="J87" s="12">
        <v>77372944.17</v>
      </c>
      <c r="K87" s="12">
        <f t="shared" si="6"/>
        <v>42061831.70000002</v>
      </c>
      <c r="L87" s="12">
        <f t="shared" si="7"/>
        <v>382412775.70000005</v>
      </c>
      <c r="M87" s="12">
        <f t="shared" si="8"/>
        <v>42.55977261870949</v>
      </c>
      <c r="N87" s="12">
        <f t="shared" si="9"/>
        <v>383232196.36</v>
      </c>
      <c r="O87" s="12">
        <f t="shared" si="10"/>
        <v>42881252.36000003</v>
      </c>
      <c r="P87" s="12">
        <f t="shared" si="11"/>
        <v>41.44076027119616</v>
      </c>
    </row>
    <row r="88" spans="1:16" ht="12.75">
      <c r="A88" s="15"/>
      <c r="B88" s="17" t="s">
        <v>297</v>
      </c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</row>
    <row r="89" spans="1:16" ht="63.75">
      <c r="A89" s="3" t="s">
        <v>2</v>
      </c>
      <c r="B89" s="3" t="s">
        <v>3</v>
      </c>
      <c r="C89" s="3" t="s">
        <v>4</v>
      </c>
      <c r="D89" s="3" t="s">
        <v>5</v>
      </c>
      <c r="E89" s="3" t="s">
        <v>6</v>
      </c>
      <c r="F89" s="3" t="s">
        <v>7</v>
      </c>
      <c r="G89" s="3" t="s">
        <v>8</v>
      </c>
      <c r="H89" s="3" t="s">
        <v>9</v>
      </c>
      <c r="I89" s="3" t="s">
        <v>10</v>
      </c>
      <c r="J89" s="3" t="s">
        <v>11</v>
      </c>
      <c r="K89" s="3" t="s">
        <v>12</v>
      </c>
      <c r="L89" s="3" t="s">
        <v>13</v>
      </c>
      <c r="M89" s="3" t="s">
        <v>14</v>
      </c>
      <c r="N89" s="3" t="s">
        <v>15</v>
      </c>
      <c r="O89" s="3" t="s">
        <v>16</v>
      </c>
      <c r="P89" s="3" t="s">
        <v>17</v>
      </c>
    </row>
    <row r="90" spans="1:16" ht="12.75">
      <c r="A90" s="10" t="s">
        <v>74</v>
      </c>
      <c r="B90" s="11" t="s">
        <v>75</v>
      </c>
      <c r="C90" s="12">
        <v>224370</v>
      </c>
      <c r="D90" s="12">
        <v>224370</v>
      </c>
      <c r="E90" s="12">
        <v>99145</v>
      </c>
      <c r="F90" s="12">
        <v>0</v>
      </c>
      <c r="G90" s="12">
        <v>0</v>
      </c>
      <c r="H90" s="12">
        <v>0</v>
      </c>
      <c r="I90" s="12">
        <v>0</v>
      </c>
      <c r="J90" s="12">
        <v>0</v>
      </c>
      <c r="K90" s="12">
        <f aca="true" t="shared" si="12" ref="K90:K125">E90-F90</f>
        <v>99145</v>
      </c>
      <c r="L90" s="12">
        <f aca="true" t="shared" si="13" ref="L90:L125">D90-F90</f>
        <v>224370</v>
      </c>
      <c r="M90" s="12">
        <f aca="true" t="shared" si="14" ref="M90:M125">IF(E90=0,0,(F90/E90)*100)</f>
        <v>0</v>
      </c>
      <c r="N90" s="12">
        <f aca="true" t="shared" si="15" ref="N90:N125">D90-H90</f>
        <v>224370</v>
      </c>
      <c r="O90" s="12">
        <f aca="true" t="shared" si="16" ref="O90:O125">E90-H90</f>
        <v>99145</v>
      </c>
      <c r="P90" s="12">
        <f aca="true" t="shared" si="17" ref="P90:P125">IF(E90=0,0,(H90/E90)*100)</f>
        <v>0</v>
      </c>
    </row>
    <row r="91" spans="1:16" ht="12.75">
      <c r="A91" s="4" t="s">
        <v>76</v>
      </c>
      <c r="B91" s="5" t="s">
        <v>77</v>
      </c>
      <c r="C91" s="6">
        <v>224370</v>
      </c>
      <c r="D91" s="6">
        <v>224370</v>
      </c>
      <c r="E91" s="6">
        <v>99145</v>
      </c>
      <c r="F91" s="6">
        <v>0</v>
      </c>
      <c r="G91" s="6">
        <v>0</v>
      </c>
      <c r="H91" s="6">
        <v>0</v>
      </c>
      <c r="I91" s="6">
        <v>0</v>
      </c>
      <c r="J91" s="6">
        <v>0</v>
      </c>
      <c r="K91" s="6">
        <f t="shared" si="12"/>
        <v>99145</v>
      </c>
      <c r="L91" s="6">
        <f t="shared" si="13"/>
        <v>224370</v>
      </c>
      <c r="M91" s="6">
        <f t="shared" si="14"/>
        <v>0</v>
      </c>
      <c r="N91" s="6">
        <f t="shared" si="15"/>
        <v>224370</v>
      </c>
      <c r="O91" s="6">
        <f t="shared" si="16"/>
        <v>99145</v>
      </c>
      <c r="P91" s="6">
        <f t="shared" si="17"/>
        <v>0</v>
      </c>
    </row>
    <row r="92" spans="1:16" ht="12.75">
      <c r="A92" s="10" t="s">
        <v>78</v>
      </c>
      <c r="B92" s="11" t="s">
        <v>79</v>
      </c>
      <c r="C92" s="12">
        <v>6630120</v>
      </c>
      <c r="D92" s="12">
        <v>9030120</v>
      </c>
      <c r="E92" s="12">
        <v>1325619</v>
      </c>
      <c r="F92" s="12">
        <v>7997.24</v>
      </c>
      <c r="G92" s="12">
        <v>0</v>
      </c>
      <c r="H92" s="12">
        <v>79134.04</v>
      </c>
      <c r="I92" s="12">
        <v>0</v>
      </c>
      <c r="J92" s="12">
        <v>12818.44</v>
      </c>
      <c r="K92" s="12">
        <f t="shared" si="12"/>
        <v>1317621.76</v>
      </c>
      <c r="L92" s="12">
        <f t="shared" si="13"/>
        <v>9022122.76</v>
      </c>
      <c r="M92" s="12">
        <f t="shared" si="14"/>
        <v>0.6032834472046644</v>
      </c>
      <c r="N92" s="12">
        <f t="shared" si="15"/>
        <v>8950985.96</v>
      </c>
      <c r="O92" s="12">
        <f t="shared" si="16"/>
        <v>1246484.96</v>
      </c>
      <c r="P92" s="12">
        <f t="shared" si="17"/>
        <v>5.96959156439369</v>
      </c>
    </row>
    <row r="93" spans="1:16" ht="12.75">
      <c r="A93" s="4" t="s">
        <v>251</v>
      </c>
      <c r="B93" s="5" t="s">
        <v>252</v>
      </c>
      <c r="C93" s="6">
        <v>2946437</v>
      </c>
      <c r="D93" s="6">
        <v>2946437</v>
      </c>
      <c r="E93" s="6">
        <v>428338.5</v>
      </c>
      <c r="F93" s="6">
        <v>7997.24</v>
      </c>
      <c r="G93" s="6">
        <v>0</v>
      </c>
      <c r="H93" s="6">
        <v>44670.2</v>
      </c>
      <c r="I93" s="6">
        <v>0</v>
      </c>
      <c r="J93" s="6">
        <v>12818.44</v>
      </c>
      <c r="K93" s="6">
        <f t="shared" si="12"/>
        <v>420341.26</v>
      </c>
      <c r="L93" s="6">
        <f t="shared" si="13"/>
        <v>2938439.76</v>
      </c>
      <c r="M93" s="6">
        <f t="shared" si="14"/>
        <v>1.867037401494379</v>
      </c>
      <c r="N93" s="6">
        <f t="shared" si="15"/>
        <v>2901766.8</v>
      </c>
      <c r="O93" s="6">
        <f t="shared" si="16"/>
        <v>383668.3</v>
      </c>
      <c r="P93" s="6">
        <f t="shared" si="17"/>
        <v>10.428714673091491</v>
      </c>
    </row>
    <row r="94" spans="1:16" ht="38.25">
      <c r="A94" s="4" t="s">
        <v>80</v>
      </c>
      <c r="B94" s="5" t="s">
        <v>81</v>
      </c>
      <c r="C94" s="6">
        <v>3673683</v>
      </c>
      <c r="D94" s="6">
        <v>6073683</v>
      </c>
      <c r="E94" s="6">
        <v>897280.5</v>
      </c>
      <c r="F94" s="6">
        <v>0</v>
      </c>
      <c r="G94" s="6">
        <v>0</v>
      </c>
      <c r="H94" s="6">
        <v>34463.84</v>
      </c>
      <c r="I94" s="6">
        <v>0</v>
      </c>
      <c r="J94" s="6">
        <v>0</v>
      </c>
      <c r="K94" s="6">
        <f t="shared" si="12"/>
        <v>897280.5</v>
      </c>
      <c r="L94" s="6">
        <f t="shared" si="13"/>
        <v>6073683</v>
      </c>
      <c r="M94" s="6">
        <f t="shared" si="14"/>
        <v>0</v>
      </c>
      <c r="N94" s="6">
        <f t="shared" si="15"/>
        <v>6039219.16</v>
      </c>
      <c r="O94" s="6">
        <f t="shared" si="16"/>
        <v>862816.66</v>
      </c>
      <c r="P94" s="6">
        <f t="shared" si="17"/>
        <v>3.840921540142686</v>
      </c>
    </row>
    <row r="95" spans="1:16" ht="12.75">
      <c r="A95" s="4" t="s">
        <v>96</v>
      </c>
      <c r="B95" s="5" t="s">
        <v>97</v>
      </c>
      <c r="C95" s="6">
        <v>10000</v>
      </c>
      <c r="D95" s="6">
        <v>10000</v>
      </c>
      <c r="E95" s="6">
        <v>0</v>
      </c>
      <c r="F95" s="6">
        <v>0</v>
      </c>
      <c r="G95" s="6">
        <v>0</v>
      </c>
      <c r="H95" s="6">
        <v>0</v>
      </c>
      <c r="I95" s="6">
        <v>0</v>
      </c>
      <c r="J95" s="6">
        <v>0</v>
      </c>
      <c r="K95" s="6">
        <f t="shared" si="12"/>
        <v>0</v>
      </c>
      <c r="L95" s="6">
        <f t="shared" si="13"/>
        <v>10000</v>
      </c>
      <c r="M95" s="6">
        <f t="shared" si="14"/>
        <v>0</v>
      </c>
      <c r="N95" s="6">
        <f t="shared" si="15"/>
        <v>10000</v>
      </c>
      <c r="O95" s="6">
        <f t="shared" si="16"/>
        <v>0</v>
      </c>
      <c r="P95" s="6">
        <f t="shared" si="17"/>
        <v>0</v>
      </c>
    </row>
    <row r="96" spans="1:16" ht="12.75">
      <c r="A96" s="10" t="s">
        <v>98</v>
      </c>
      <c r="B96" s="11" t="s">
        <v>99</v>
      </c>
      <c r="C96" s="12">
        <v>2393800</v>
      </c>
      <c r="D96" s="12">
        <v>2393800</v>
      </c>
      <c r="E96" s="12">
        <v>398966.6666666666</v>
      </c>
      <c r="F96" s="12">
        <v>0</v>
      </c>
      <c r="G96" s="12">
        <v>0</v>
      </c>
      <c r="H96" s="12">
        <v>172877.79</v>
      </c>
      <c r="I96" s="12">
        <v>0</v>
      </c>
      <c r="J96" s="12">
        <v>0</v>
      </c>
      <c r="K96" s="12">
        <f t="shared" si="12"/>
        <v>398966.6666666666</v>
      </c>
      <c r="L96" s="12">
        <f t="shared" si="13"/>
        <v>2393800</v>
      </c>
      <c r="M96" s="12">
        <f t="shared" si="14"/>
        <v>0</v>
      </c>
      <c r="N96" s="12">
        <f t="shared" si="15"/>
        <v>2220922.21</v>
      </c>
      <c r="O96" s="12">
        <f t="shared" si="16"/>
        <v>226088.87666666662</v>
      </c>
      <c r="P96" s="12">
        <f t="shared" si="17"/>
        <v>43.33138691620019</v>
      </c>
    </row>
    <row r="97" spans="1:16" ht="12.75">
      <c r="A97" s="4" t="s">
        <v>100</v>
      </c>
      <c r="B97" s="5" t="s">
        <v>101</v>
      </c>
      <c r="C97" s="6">
        <v>2378800</v>
      </c>
      <c r="D97" s="6">
        <v>2378800</v>
      </c>
      <c r="E97" s="6">
        <v>396466.6666666666</v>
      </c>
      <c r="F97" s="6">
        <v>0</v>
      </c>
      <c r="G97" s="6">
        <v>0</v>
      </c>
      <c r="H97" s="6">
        <v>172877.79</v>
      </c>
      <c r="I97" s="6">
        <v>0</v>
      </c>
      <c r="J97" s="6">
        <v>0</v>
      </c>
      <c r="K97" s="6">
        <f t="shared" si="12"/>
        <v>396466.6666666666</v>
      </c>
      <c r="L97" s="6">
        <f t="shared" si="13"/>
        <v>2378800</v>
      </c>
      <c r="M97" s="6">
        <f t="shared" si="14"/>
        <v>0</v>
      </c>
      <c r="N97" s="6">
        <f t="shared" si="15"/>
        <v>2205922.21</v>
      </c>
      <c r="O97" s="6">
        <f t="shared" si="16"/>
        <v>223588.87666666662</v>
      </c>
      <c r="P97" s="6">
        <f t="shared" si="17"/>
        <v>43.60462165797882</v>
      </c>
    </row>
    <row r="98" spans="1:16" ht="25.5">
      <c r="A98" s="4" t="s">
        <v>102</v>
      </c>
      <c r="B98" s="5" t="s">
        <v>103</v>
      </c>
      <c r="C98" s="6">
        <v>15000</v>
      </c>
      <c r="D98" s="6">
        <v>15000</v>
      </c>
      <c r="E98" s="6">
        <v>2500</v>
      </c>
      <c r="F98" s="6">
        <v>0</v>
      </c>
      <c r="G98" s="6">
        <v>0</v>
      </c>
      <c r="H98" s="6">
        <v>0</v>
      </c>
      <c r="I98" s="6">
        <v>0</v>
      </c>
      <c r="J98" s="6">
        <v>0</v>
      </c>
      <c r="K98" s="6">
        <f t="shared" si="12"/>
        <v>2500</v>
      </c>
      <c r="L98" s="6">
        <f t="shared" si="13"/>
        <v>15000</v>
      </c>
      <c r="M98" s="6">
        <f t="shared" si="14"/>
        <v>0</v>
      </c>
      <c r="N98" s="6">
        <f t="shared" si="15"/>
        <v>15000</v>
      </c>
      <c r="O98" s="6">
        <f t="shared" si="16"/>
        <v>2500</v>
      </c>
      <c r="P98" s="6">
        <f t="shared" si="17"/>
        <v>0</v>
      </c>
    </row>
    <row r="99" spans="1:16" ht="12.75">
      <c r="A99" s="10" t="s">
        <v>106</v>
      </c>
      <c r="B99" s="11" t="s">
        <v>107</v>
      </c>
      <c r="C99" s="12">
        <v>0</v>
      </c>
      <c r="D99" s="12">
        <v>0</v>
      </c>
      <c r="E99" s="12">
        <v>0</v>
      </c>
      <c r="F99" s="12">
        <v>0</v>
      </c>
      <c r="G99" s="12">
        <v>0</v>
      </c>
      <c r="H99" s="12">
        <v>1246</v>
      </c>
      <c r="I99" s="12">
        <v>0</v>
      </c>
      <c r="J99" s="12">
        <v>0</v>
      </c>
      <c r="K99" s="12">
        <f t="shared" si="12"/>
        <v>0</v>
      </c>
      <c r="L99" s="12">
        <f t="shared" si="13"/>
        <v>0</v>
      </c>
      <c r="M99" s="12">
        <f t="shared" si="14"/>
        <v>0</v>
      </c>
      <c r="N99" s="12">
        <f t="shared" si="15"/>
        <v>-1246</v>
      </c>
      <c r="O99" s="12">
        <f t="shared" si="16"/>
        <v>-1246</v>
      </c>
      <c r="P99" s="12">
        <f t="shared" si="17"/>
        <v>0</v>
      </c>
    </row>
    <row r="100" spans="1:16" ht="25.5">
      <c r="A100" s="4" t="s">
        <v>162</v>
      </c>
      <c r="B100" s="5" t="s">
        <v>163</v>
      </c>
      <c r="C100" s="6">
        <v>0</v>
      </c>
      <c r="D100" s="6">
        <v>0</v>
      </c>
      <c r="E100" s="6">
        <v>0</v>
      </c>
      <c r="F100" s="6">
        <v>0</v>
      </c>
      <c r="G100" s="6">
        <v>0</v>
      </c>
      <c r="H100" s="6">
        <v>1246</v>
      </c>
      <c r="I100" s="6">
        <v>0</v>
      </c>
      <c r="J100" s="6">
        <v>0</v>
      </c>
      <c r="K100" s="6">
        <f t="shared" si="12"/>
        <v>0</v>
      </c>
      <c r="L100" s="6">
        <f t="shared" si="13"/>
        <v>0</v>
      </c>
      <c r="M100" s="6">
        <f t="shared" si="14"/>
        <v>0</v>
      </c>
      <c r="N100" s="6">
        <f t="shared" si="15"/>
        <v>-1246</v>
      </c>
      <c r="O100" s="6">
        <f t="shared" si="16"/>
        <v>-1246</v>
      </c>
      <c r="P100" s="6">
        <f t="shared" si="17"/>
        <v>0</v>
      </c>
    </row>
    <row r="101" spans="1:16" ht="12.75">
      <c r="A101" s="10" t="s">
        <v>253</v>
      </c>
      <c r="B101" s="11" t="s">
        <v>254</v>
      </c>
      <c r="C101" s="12">
        <v>821000</v>
      </c>
      <c r="D101" s="12">
        <v>987450</v>
      </c>
      <c r="E101" s="12">
        <v>216450</v>
      </c>
      <c r="F101" s="12">
        <v>163425.31</v>
      </c>
      <c r="G101" s="12">
        <v>0</v>
      </c>
      <c r="H101" s="12">
        <v>163425.31</v>
      </c>
      <c r="I101" s="12">
        <v>0</v>
      </c>
      <c r="J101" s="12">
        <v>0</v>
      </c>
      <c r="K101" s="12">
        <f t="shared" si="12"/>
        <v>53024.69</v>
      </c>
      <c r="L101" s="12">
        <f t="shared" si="13"/>
        <v>824024.69</v>
      </c>
      <c r="M101" s="12">
        <f t="shared" si="14"/>
        <v>75.50256872256872</v>
      </c>
      <c r="N101" s="12">
        <f t="shared" si="15"/>
        <v>824024.69</v>
      </c>
      <c r="O101" s="12">
        <f t="shared" si="16"/>
        <v>53024.69</v>
      </c>
      <c r="P101" s="12">
        <f t="shared" si="17"/>
        <v>75.50256872256872</v>
      </c>
    </row>
    <row r="102" spans="1:16" ht="12.75">
      <c r="A102" s="4" t="s">
        <v>255</v>
      </c>
      <c r="B102" s="5" t="s">
        <v>256</v>
      </c>
      <c r="C102" s="6">
        <v>821000</v>
      </c>
      <c r="D102" s="6">
        <v>987450</v>
      </c>
      <c r="E102" s="6">
        <v>216450</v>
      </c>
      <c r="F102" s="6">
        <v>163425.31</v>
      </c>
      <c r="G102" s="6">
        <v>0</v>
      </c>
      <c r="H102" s="6">
        <v>163425.31</v>
      </c>
      <c r="I102" s="6">
        <v>0</v>
      </c>
      <c r="J102" s="6">
        <v>0</v>
      </c>
      <c r="K102" s="6">
        <f t="shared" si="12"/>
        <v>53024.69</v>
      </c>
      <c r="L102" s="6">
        <f t="shared" si="13"/>
        <v>824024.69</v>
      </c>
      <c r="M102" s="6">
        <f t="shared" si="14"/>
        <v>75.50256872256872</v>
      </c>
      <c r="N102" s="6">
        <f t="shared" si="15"/>
        <v>824024.69</v>
      </c>
      <c r="O102" s="6">
        <f t="shared" si="16"/>
        <v>53024.69</v>
      </c>
      <c r="P102" s="6">
        <f t="shared" si="17"/>
        <v>75.50256872256872</v>
      </c>
    </row>
    <row r="103" spans="1:16" ht="12.75">
      <c r="A103" s="10" t="s">
        <v>172</v>
      </c>
      <c r="B103" s="11" t="s">
        <v>173</v>
      </c>
      <c r="C103" s="12">
        <v>2179284</v>
      </c>
      <c r="D103" s="12">
        <v>2179284</v>
      </c>
      <c r="E103" s="12">
        <v>58440.83333333334</v>
      </c>
      <c r="F103" s="12">
        <v>0</v>
      </c>
      <c r="G103" s="12">
        <v>0</v>
      </c>
      <c r="H103" s="12">
        <v>5880</v>
      </c>
      <c r="I103" s="12">
        <v>0</v>
      </c>
      <c r="J103" s="12">
        <v>0</v>
      </c>
      <c r="K103" s="12">
        <f t="shared" si="12"/>
        <v>58440.83333333334</v>
      </c>
      <c r="L103" s="12">
        <f t="shared" si="13"/>
        <v>2179284</v>
      </c>
      <c r="M103" s="12">
        <f t="shared" si="14"/>
        <v>0</v>
      </c>
      <c r="N103" s="12">
        <f t="shared" si="15"/>
        <v>2173404</v>
      </c>
      <c r="O103" s="12">
        <f t="shared" si="16"/>
        <v>52560.83333333334</v>
      </c>
      <c r="P103" s="12">
        <f t="shared" si="17"/>
        <v>10.061458169943958</v>
      </c>
    </row>
    <row r="104" spans="1:16" ht="12.75">
      <c r="A104" s="4" t="s">
        <v>174</v>
      </c>
      <c r="B104" s="5" t="s">
        <v>175</v>
      </c>
      <c r="C104" s="6">
        <v>283500</v>
      </c>
      <c r="D104" s="6">
        <v>283500</v>
      </c>
      <c r="E104" s="6">
        <v>7250</v>
      </c>
      <c r="F104" s="6">
        <v>0</v>
      </c>
      <c r="G104" s="6">
        <v>0</v>
      </c>
      <c r="H104" s="6">
        <v>5880</v>
      </c>
      <c r="I104" s="6">
        <v>0</v>
      </c>
      <c r="J104" s="6">
        <v>0</v>
      </c>
      <c r="K104" s="6">
        <f t="shared" si="12"/>
        <v>7250</v>
      </c>
      <c r="L104" s="6">
        <f t="shared" si="13"/>
        <v>283500</v>
      </c>
      <c r="M104" s="6">
        <f t="shared" si="14"/>
        <v>0</v>
      </c>
      <c r="N104" s="6">
        <f t="shared" si="15"/>
        <v>277620</v>
      </c>
      <c r="O104" s="6">
        <f t="shared" si="16"/>
        <v>1370</v>
      </c>
      <c r="P104" s="6">
        <f t="shared" si="17"/>
        <v>81.10344827586206</v>
      </c>
    </row>
    <row r="105" spans="1:16" ht="12.75">
      <c r="A105" s="4" t="s">
        <v>176</v>
      </c>
      <c r="B105" s="5" t="s">
        <v>177</v>
      </c>
      <c r="C105" s="6">
        <v>13000</v>
      </c>
      <c r="D105" s="6">
        <v>13000</v>
      </c>
      <c r="E105" s="6">
        <v>500</v>
      </c>
      <c r="F105" s="6">
        <v>0</v>
      </c>
      <c r="G105" s="6">
        <v>0</v>
      </c>
      <c r="H105" s="6">
        <v>0</v>
      </c>
      <c r="I105" s="6">
        <v>0</v>
      </c>
      <c r="J105" s="6">
        <v>0</v>
      </c>
      <c r="K105" s="6">
        <f t="shared" si="12"/>
        <v>500</v>
      </c>
      <c r="L105" s="6">
        <f t="shared" si="13"/>
        <v>13000</v>
      </c>
      <c r="M105" s="6">
        <f t="shared" si="14"/>
        <v>0</v>
      </c>
      <c r="N105" s="6">
        <f t="shared" si="15"/>
        <v>13000</v>
      </c>
      <c r="O105" s="6">
        <f t="shared" si="16"/>
        <v>500</v>
      </c>
      <c r="P105" s="6">
        <f t="shared" si="17"/>
        <v>0</v>
      </c>
    </row>
    <row r="106" spans="1:16" ht="25.5">
      <c r="A106" s="4" t="s">
        <v>178</v>
      </c>
      <c r="B106" s="5" t="s">
        <v>179</v>
      </c>
      <c r="C106" s="6">
        <v>1608284</v>
      </c>
      <c r="D106" s="6">
        <v>1608284</v>
      </c>
      <c r="E106" s="6">
        <v>16607.5</v>
      </c>
      <c r="F106" s="6">
        <v>0</v>
      </c>
      <c r="G106" s="6">
        <v>0</v>
      </c>
      <c r="H106" s="6">
        <v>0</v>
      </c>
      <c r="I106" s="6">
        <v>0</v>
      </c>
      <c r="J106" s="6">
        <v>0</v>
      </c>
      <c r="K106" s="6">
        <f t="shared" si="12"/>
        <v>16607.5</v>
      </c>
      <c r="L106" s="6">
        <f t="shared" si="13"/>
        <v>1608284</v>
      </c>
      <c r="M106" s="6">
        <f t="shared" si="14"/>
        <v>0</v>
      </c>
      <c r="N106" s="6">
        <f t="shared" si="15"/>
        <v>1608284</v>
      </c>
      <c r="O106" s="6">
        <f t="shared" si="16"/>
        <v>16607.5</v>
      </c>
      <c r="P106" s="6">
        <f t="shared" si="17"/>
        <v>0</v>
      </c>
    </row>
    <row r="107" spans="1:16" ht="12.75">
      <c r="A107" s="4" t="s">
        <v>180</v>
      </c>
      <c r="B107" s="5" t="s">
        <v>181</v>
      </c>
      <c r="C107" s="6">
        <v>264500</v>
      </c>
      <c r="D107" s="6">
        <v>264500</v>
      </c>
      <c r="E107" s="6">
        <v>34083.333333333336</v>
      </c>
      <c r="F107" s="6">
        <v>0</v>
      </c>
      <c r="G107" s="6">
        <v>0</v>
      </c>
      <c r="H107" s="6">
        <v>0</v>
      </c>
      <c r="I107" s="6">
        <v>0</v>
      </c>
      <c r="J107" s="6">
        <v>0</v>
      </c>
      <c r="K107" s="6">
        <f t="shared" si="12"/>
        <v>34083.333333333336</v>
      </c>
      <c r="L107" s="6">
        <f t="shared" si="13"/>
        <v>264500</v>
      </c>
      <c r="M107" s="6">
        <f t="shared" si="14"/>
        <v>0</v>
      </c>
      <c r="N107" s="6">
        <f t="shared" si="15"/>
        <v>264500</v>
      </c>
      <c r="O107" s="6">
        <f t="shared" si="16"/>
        <v>34083.333333333336</v>
      </c>
      <c r="P107" s="6">
        <f t="shared" si="17"/>
        <v>0</v>
      </c>
    </row>
    <row r="108" spans="1:16" ht="12.75">
      <c r="A108" s="4" t="s">
        <v>182</v>
      </c>
      <c r="B108" s="5" t="s">
        <v>183</v>
      </c>
      <c r="C108" s="6">
        <v>10000</v>
      </c>
      <c r="D108" s="6">
        <v>10000</v>
      </c>
      <c r="E108" s="6">
        <v>0</v>
      </c>
      <c r="F108" s="6">
        <v>0</v>
      </c>
      <c r="G108" s="6">
        <v>0</v>
      </c>
      <c r="H108" s="6">
        <v>0</v>
      </c>
      <c r="I108" s="6">
        <v>0</v>
      </c>
      <c r="J108" s="6">
        <v>0</v>
      </c>
      <c r="K108" s="6">
        <f t="shared" si="12"/>
        <v>0</v>
      </c>
      <c r="L108" s="6">
        <f t="shared" si="13"/>
        <v>10000</v>
      </c>
      <c r="M108" s="6">
        <f t="shared" si="14"/>
        <v>0</v>
      </c>
      <c r="N108" s="6">
        <f t="shared" si="15"/>
        <v>10000</v>
      </c>
      <c r="O108" s="6">
        <f t="shared" si="16"/>
        <v>0</v>
      </c>
      <c r="P108" s="6">
        <f t="shared" si="17"/>
        <v>0</v>
      </c>
    </row>
    <row r="109" spans="1:16" ht="12.75">
      <c r="A109" s="10" t="s">
        <v>262</v>
      </c>
      <c r="B109" s="11" t="s">
        <v>263</v>
      </c>
      <c r="C109" s="12">
        <v>4958245</v>
      </c>
      <c r="D109" s="12">
        <v>4958245</v>
      </c>
      <c r="E109" s="12">
        <v>529146</v>
      </c>
      <c r="F109" s="12">
        <v>39125</v>
      </c>
      <c r="G109" s="12">
        <v>0</v>
      </c>
      <c r="H109" s="12">
        <v>0</v>
      </c>
      <c r="I109" s="12">
        <v>39125</v>
      </c>
      <c r="J109" s="12">
        <v>39125</v>
      </c>
      <c r="K109" s="12">
        <f t="shared" si="12"/>
        <v>490021</v>
      </c>
      <c r="L109" s="12">
        <f t="shared" si="13"/>
        <v>4919120</v>
      </c>
      <c r="M109" s="12">
        <f t="shared" si="14"/>
        <v>7.393989560537167</v>
      </c>
      <c r="N109" s="12">
        <f t="shared" si="15"/>
        <v>4958245</v>
      </c>
      <c r="O109" s="12">
        <f t="shared" si="16"/>
        <v>529146</v>
      </c>
      <c r="P109" s="12">
        <f t="shared" si="17"/>
        <v>0</v>
      </c>
    </row>
    <row r="110" spans="1:16" ht="12.75">
      <c r="A110" s="4" t="s">
        <v>264</v>
      </c>
      <c r="B110" s="5" t="s">
        <v>265</v>
      </c>
      <c r="C110" s="6">
        <v>3981245</v>
      </c>
      <c r="D110" s="6">
        <v>3981245</v>
      </c>
      <c r="E110" s="6">
        <v>494146</v>
      </c>
      <c r="F110" s="6">
        <v>39125</v>
      </c>
      <c r="G110" s="6">
        <v>0</v>
      </c>
      <c r="H110" s="6">
        <v>0</v>
      </c>
      <c r="I110" s="6">
        <v>39125</v>
      </c>
      <c r="J110" s="6">
        <v>39125</v>
      </c>
      <c r="K110" s="6">
        <f t="shared" si="12"/>
        <v>455021</v>
      </c>
      <c r="L110" s="6">
        <f t="shared" si="13"/>
        <v>3942120</v>
      </c>
      <c r="M110" s="6">
        <f t="shared" si="14"/>
        <v>7.917700436713036</v>
      </c>
      <c r="N110" s="6">
        <f t="shared" si="15"/>
        <v>3981245</v>
      </c>
      <c r="O110" s="6">
        <f t="shared" si="16"/>
        <v>494146</v>
      </c>
      <c r="P110" s="6">
        <f t="shared" si="17"/>
        <v>0</v>
      </c>
    </row>
    <row r="111" spans="1:16" ht="25.5">
      <c r="A111" s="4" t="s">
        <v>266</v>
      </c>
      <c r="B111" s="5" t="s">
        <v>267</v>
      </c>
      <c r="C111" s="6">
        <v>977000</v>
      </c>
      <c r="D111" s="6">
        <v>977000</v>
      </c>
      <c r="E111" s="6">
        <v>35000</v>
      </c>
      <c r="F111" s="6">
        <v>0</v>
      </c>
      <c r="G111" s="6">
        <v>0</v>
      </c>
      <c r="H111" s="6">
        <v>0</v>
      </c>
      <c r="I111" s="6">
        <v>0</v>
      </c>
      <c r="J111" s="6">
        <v>0</v>
      </c>
      <c r="K111" s="6">
        <f t="shared" si="12"/>
        <v>35000</v>
      </c>
      <c r="L111" s="6">
        <f t="shared" si="13"/>
        <v>977000</v>
      </c>
      <c r="M111" s="6">
        <f t="shared" si="14"/>
        <v>0</v>
      </c>
      <c r="N111" s="6">
        <f t="shared" si="15"/>
        <v>977000</v>
      </c>
      <c r="O111" s="6">
        <f t="shared" si="16"/>
        <v>35000</v>
      </c>
      <c r="P111" s="6">
        <f t="shared" si="17"/>
        <v>0</v>
      </c>
    </row>
    <row r="112" spans="1:16" ht="25.5">
      <c r="A112" s="10" t="s">
        <v>201</v>
      </c>
      <c r="B112" s="11" t="s">
        <v>202</v>
      </c>
      <c r="C112" s="12">
        <v>150000</v>
      </c>
      <c r="D112" s="12">
        <v>150000</v>
      </c>
      <c r="E112" s="12">
        <v>0</v>
      </c>
      <c r="F112" s="12">
        <v>0</v>
      </c>
      <c r="G112" s="12">
        <v>0</v>
      </c>
      <c r="H112" s="12">
        <v>0</v>
      </c>
      <c r="I112" s="12">
        <v>0</v>
      </c>
      <c r="J112" s="12">
        <v>0</v>
      </c>
      <c r="K112" s="12">
        <f t="shared" si="12"/>
        <v>0</v>
      </c>
      <c r="L112" s="12">
        <f t="shared" si="13"/>
        <v>150000</v>
      </c>
      <c r="M112" s="12">
        <f t="shared" si="14"/>
        <v>0</v>
      </c>
      <c r="N112" s="12">
        <f t="shared" si="15"/>
        <v>150000</v>
      </c>
      <c r="O112" s="12">
        <f t="shared" si="16"/>
        <v>0</v>
      </c>
      <c r="P112" s="12">
        <f t="shared" si="17"/>
        <v>0</v>
      </c>
    </row>
    <row r="113" spans="1:16" ht="12.75">
      <c r="A113" s="4" t="s">
        <v>268</v>
      </c>
      <c r="B113" s="5" t="s">
        <v>269</v>
      </c>
      <c r="C113" s="6">
        <v>120000</v>
      </c>
      <c r="D113" s="6">
        <v>120000</v>
      </c>
      <c r="E113" s="6">
        <v>0</v>
      </c>
      <c r="F113" s="6">
        <v>0</v>
      </c>
      <c r="G113" s="6">
        <v>0</v>
      </c>
      <c r="H113" s="6">
        <v>0</v>
      </c>
      <c r="I113" s="6">
        <v>0</v>
      </c>
      <c r="J113" s="6">
        <v>0</v>
      </c>
      <c r="K113" s="6">
        <f t="shared" si="12"/>
        <v>0</v>
      </c>
      <c r="L113" s="6">
        <f t="shared" si="13"/>
        <v>120000</v>
      </c>
      <c r="M113" s="6">
        <f t="shared" si="14"/>
        <v>0</v>
      </c>
      <c r="N113" s="6">
        <f t="shared" si="15"/>
        <v>120000</v>
      </c>
      <c r="O113" s="6">
        <f t="shared" si="16"/>
        <v>0</v>
      </c>
      <c r="P113" s="6">
        <f t="shared" si="17"/>
        <v>0</v>
      </c>
    </row>
    <row r="114" spans="1:16" ht="25.5">
      <c r="A114" s="4" t="s">
        <v>216</v>
      </c>
      <c r="B114" s="5" t="s">
        <v>217</v>
      </c>
      <c r="C114" s="6">
        <v>30000</v>
      </c>
      <c r="D114" s="6">
        <v>30000</v>
      </c>
      <c r="E114" s="6">
        <v>0</v>
      </c>
      <c r="F114" s="6">
        <v>0</v>
      </c>
      <c r="G114" s="6">
        <v>0</v>
      </c>
      <c r="H114" s="6">
        <v>0</v>
      </c>
      <c r="I114" s="6">
        <v>0</v>
      </c>
      <c r="J114" s="6">
        <v>0</v>
      </c>
      <c r="K114" s="6">
        <f t="shared" si="12"/>
        <v>0</v>
      </c>
      <c r="L114" s="6">
        <f t="shared" si="13"/>
        <v>30000</v>
      </c>
      <c r="M114" s="6">
        <f t="shared" si="14"/>
        <v>0</v>
      </c>
      <c r="N114" s="6">
        <f t="shared" si="15"/>
        <v>30000</v>
      </c>
      <c r="O114" s="6">
        <f t="shared" si="16"/>
        <v>0</v>
      </c>
      <c r="P114" s="6">
        <f t="shared" si="17"/>
        <v>0</v>
      </c>
    </row>
    <row r="115" spans="1:16" ht="25.5">
      <c r="A115" s="10" t="s">
        <v>203</v>
      </c>
      <c r="B115" s="11" t="s">
        <v>204</v>
      </c>
      <c r="C115" s="12">
        <v>2608000</v>
      </c>
      <c r="D115" s="12">
        <v>2608000</v>
      </c>
      <c r="E115" s="12">
        <v>50000</v>
      </c>
      <c r="F115" s="12">
        <v>0</v>
      </c>
      <c r="G115" s="12">
        <v>0</v>
      </c>
      <c r="H115" s="12">
        <v>0</v>
      </c>
      <c r="I115" s="12">
        <v>0</v>
      </c>
      <c r="J115" s="12">
        <v>0</v>
      </c>
      <c r="K115" s="12">
        <f t="shared" si="12"/>
        <v>50000</v>
      </c>
      <c r="L115" s="12">
        <f t="shared" si="13"/>
        <v>2608000</v>
      </c>
      <c r="M115" s="12">
        <f t="shared" si="14"/>
        <v>0</v>
      </c>
      <c r="N115" s="12">
        <f t="shared" si="15"/>
        <v>2608000</v>
      </c>
      <c r="O115" s="12">
        <f t="shared" si="16"/>
        <v>50000</v>
      </c>
      <c r="P115" s="12">
        <f t="shared" si="17"/>
        <v>0</v>
      </c>
    </row>
    <row r="116" spans="1:16" ht="38.25">
      <c r="A116" s="4" t="s">
        <v>258</v>
      </c>
      <c r="B116" s="5" t="s">
        <v>259</v>
      </c>
      <c r="C116" s="6">
        <v>2608000</v>
      </c>
      <c r="D116" s="6">
        <v>2608000</v>
      </c>
      <c r="E116" s="6">
        <v>50000</v>
      </c>
      <c r="F116" s="6">
        <v>0</v>
      </c>
      <c r="G116" s="6">
        <v>0</v>
      </c>
      <c r="H116" s="6">
        <v>0</v>
      </c>
      <c r="I116" s="6">
        <v>0</v>
      </c>
      <c r="J116" s="6">
        <v>0</v>
      </c>
      <c r="K116" s="6">
        <f t="shared" si="12"/>
        <v>50000</v>
      </c>
      <c r="L116" s="6">
        <f t="shared" si="13"/>
        <v>2608000</v>
      </c>
      <c r="M116" s="6">
        <f t="shared" si="14"/>
        <v>0</v>
      </c>
      <c r="N116" s="6">
        <f t="shared" si="15"/>
        <v>2608000</v>
      </c>
      <c r="O116" s="6">
        <f t="shared" si="16"/>
        <v>50000</v>
      </c>
      <c r="P116" s="6">
        <f t="shared" si="17"/>
        <v>0</v>
      </c>
    </row>
    <row r="117" spans="1:16" ht="12.75">
      <c r="A117" s="10" t="s">
        <v>270</v>
      </c>
      <c r="B117" s="11" t="s">
        <v>271</v>
      </c>
      <c r="C117" s="12">
        <v>100000</v>
      </c>
      <c r="D117" s="12">
        <v>100000</v>
      </c>
      <c r="E117" s="12">
        <v>0</v>
      </c>
      <c r="F117" s="12">
        <v>0</v>
      </c>
      <c r="G117" s="12">
        <v>0</v>
      </c>
      <c r="H117" s="12">
        <v>0</v>
      </c>
      <c r="I117" s="12">
        <v>0</v>
      </c>
      <c r="J117" s="12">
        <v>0</v>
      </c>
      <c r="K117" s="12">
        <f t="shared" si="12"/>
        <v>0</v>
      </c>
      <c r="L117" s="12">
        <f t="shared" si="13"/>
        <v>100000</v>
      </c>
      <c r="M117" s="12">
        <f t="shared" si="14"/>
        <v>0</v>
      </c>
      <c r="N117" s="12">
        <f t="shared" si="15"/>
        <v>100000</v>
      </c>
      <c r="O117" s="12">
        <f t="shared" si="16"/>
        <v>0</v>
      </c>
      <c r="P117" s="12">
        <f t="shared" si="17"/>
        <v>0</v>
      </c>
    </row>
    <row r="118" spans="1:16" ht="38.25">
      <c r="A118" s="4" t="s">
        <v>272</v>
      </c>
      <c r="B118" s="5" t="s">
        <v>273</v>
      </c>
      <c r="C118" s="6">
        <v>100000</v>
      </c>
      <c r="D118" s="6">
        <v>100000</v>
      </c>
      <c r="E118" s="6">
        <v>0</v>
      </c>
      <c r="F118" s="6">
        <v>0</v>
      </c>
      <c r="G118" s="6">
        <v>0</v>
      </c>
      <c r="H118" s="6">
        <v>0</v>
      </c>
      <c r="I118" s="6">
        <v>0</v>
      </c>
      <c r="J118" s="6">
        <v>0</v>
      </c>
      <c r="K118" s="6">
        <f t="shared" si="12"/>
        <v>0</v>
      </c>
      <c r="L118" s="6">
        <f t="shared" si="13"/>
        <v>100000</v>
      </c>
      <c r="M118" s="6">
        <f t="shared" si="14"/>
        <v>0</v>
      </c>
      <c r="N118" s="6">
        <f t="shared" si="15"/>
        <v>100000</v>
      </c>
      <c r="O118" s="6">
        <f t="shared" si="16"/>
        <v>0</v>
      </c>
      <c r="P118" s="6">
        <f t="shared" si="17"/>
        <v>0</v>
      </c>
    </row>
    <row r="119" spans="1:16" ht="12.75">
      <c r="A119" s="10" t="s">
        <v>274</v>
      </c>
      <c r="B119" s="11" t="s">
        <v>275</v>
      </c>
      <c r="C119" s="12">
        <v>1081400</v>
      </c>
      <c r="D119" s="12">
        <v>1081400</v>
      </c>
      <c r="E119" s="12">
        <v>43966</v>
      </c>
      <c r="F119" s="12">
        <v>415.51</v>
      </c>
      <c r="G119" s="12">
        <v>0</v>
      </c>
      <c r="H119" s="12">
        <v>415.51</v>
      </c>
      <c r="I119" s="12">
        <v>0</v>
      </c>
      <c r="J119" s="12">
        <v>0</v>
      </c>
      <c r="K119" s="12">
        <f t="shared" si="12"/>
        <v>43550.49</v>
      </c>
      <c r="L119" s="12">
        <f t="shared" si="13"/>
        <v>1080984.49</v>
      </c>
      <c r="M119" s="12">
        <f t="shared" si="14"/>
        <v>0.9450711913751535</v>
      </c>
      <c r="N119" s="12">
        <f t="shared" si="15"/>
        <v>1080984.49</v>
      </c>
      <c r="O119" s="12">
        <f t="shared" si="16"/>
        <v>43550.49</v>
      </c>
      <c r="P119" s="12">
        <f t="shared" si="17"/>
        <v>0.9450711913751535</v>
      </c>
    </row>
    <row r="120" spans="1:16" ht="25.5">
      <c r="A120" s="4" t="s">
        <v>276</v>
      </c>
      <c r="B120" s="5" t="s">
        <v>277</v>
      </c>
      <c r="C120" s="6">
        <v>800000</v>
      </c>
      <c r="D120" s="6">
        <v>800000</v>
      </c>
      <c r="E120" s="6">
        <v>0</v>
      </c>
      <c r="F120" s="6">
        <v>0</v>
      </c>
      <c r="G120" s="6">
        <v>0</v>
      </c>
      <c r="H120" s="6">
        <v>0</v>
      </c>
      <c r="I120" s="6">
        <v>0</v>
      </c>
      <c r="J120" s="6">
        <v>0</v>
      </c>
      <c r="K120" s="6">
        <f t="shared" si="12"/>
        <v>0</v>
      </c>
      <c r="L120" s="6">
        <f t="shared" si="13"/>
        <v>800000</v>
      </c>
      <c r="M120" s="6">
        <f t="shared" si="14"/>
        <v>0</v>
      </c>
      <c r="N120" s="6">
        <f t="shared" si="15"/>
        <v>800000</v>
      </c>
      <c r="O120" s="6">
        <f t="shared" si="16"/>
        <v>0</v>
      </c>
      <c r="P120" s="6">
        <f t="shared" si="17"/>
        <v>0</v>
      </c>
    </row>
    <row r="121" spans="1:16" ht="38.25">
      <c r="A121" s="4" t="s">
        <v>278</v>
      </c>
      <c r="B121" s="5" t="s">
        <v>279</v>
      </c>
      <c r="C121" s="6">
        <v>281400</v>
      </c>
      <c r="D121" s="6">
        <v>281400</v>
      </c>
      <c r="E121" s="6">
        <v>43966</v>
      </c>
      <c r="F121" s="6">
        <v>415.51</v>
      </c>
      <c r="G121" s="6">
        <v>0</v>
      </c>
      <c r="H121" s="6">
        <v>415.51</v>
      </c>
      <c r="I121" s="6">
        <v>0</v>
      </c>
      <c r="J121" s="6">
        <v>0</v>
      </c>
      <c r="K121" s="6">
        <f t="shared" si="12"/>
        <v>43550.49</v>
      </c>
      <c r="L121" s="6">
        <f t="shared" si="13"/>
        <v>280984.49</v>
      </c>
      <c r="M121" s="6">
        <f t="shared" si="14"/>
        <v>0.9450711913751535</v>
      </c>
      <c r="N121" s="6">
        <f t="shared" si="15"/>
        <v>280984.49</v>
      </c>
      <c r="O121" s="6">
        <f t="shared" si="16"/>
        <v>43550.49</v>
      </c>
      <c r="P121" s="6">
        <f t="shared" si="17"/>
        <v>0.9450711913751535</v>
      </c>
    </row>
    <row r="122" spans="1:16" ht="12.75">
      <c r="A122" s="10" t="s">
        <v>207</v>
      </c>
      <c r="B122" s="11" t="s">
        <v>208</v>
      </c>
      <c r="C122" s="12">
        <v>9000</v>
      </c>
      <c r="D122" s="12">
        <v>14000</v>
      </c>
      <c r="E122" s="12">
        <v>9833.333333333332</v>
      </c>
      <c r="F122" s="12">
        <v>4000</v>
      </c>
      <c r="G122" s="12">
        <v>0</v>
      </c>
      <c r="H122" s="12">
        <v>4000</v>
      </c>
      <c r="I122" s="12">
        <v>0</v>
      </c>
      <c r="J122" s="12">
        <v>0</v>
      </c>
      <c r="K122" s="12">
        <f t="shared" si="12"/>
        <v>5833.333333333332</v>
      </c>
      <c r="L122" s="12">
        <f t="shared" si="13"/>
        <v>10000</v>
      </c>
      <c r="M122" s="12">
        <f t="shared" si="14"/>
        <v>40.67796610169492</v>
      </c>
      <c r="N122" s="12">
        <f t="shared" si="15"/>
        <v>10000</v>
      </c>
      <c r="O122" s="12">
        <f t="shared" si="16"/>
        <v>5833.333333333332</v>
      </c>
      <c r="P122" s="12">
        <f t="shared" si="17"/>
        <v>40.67796610169492</v>
      </c>
    </row>
    <row r="123" spans="1:16" ht="38.25">
      <c r="A123" s="4" t="s">
        <v>292</v>
      </c>
      <c r="B123" s="5" t="s">
        <v>293</v>
      </c>
      <c r="C123" s="6">
        <v>0</v>
      </c>
      <c r="D123" s="6">
        <v>5000</v>
      </c>
      <c r="E123" s="6">
        <v>5000</v>
      </c>
      <c r="F123" s="6">
        <v>0</v>
      </c>
      <c r="G123" s="6">
        <v>0</v>
      </c>
      <c r="H123" s="6">
        <v>0</v>
      </c>
      <c r="I123" s="6">
        <v>0</v>
      </c>
      <c r="J123" s="6">
        <v>0</v>
      </c>
      <c r="K123" s="6">
        <f t="shared" si="12"/>
        <v>5000</v>
      </c>
      <c r="L123" s="6">
        <f t="shared" si="13"/>
        <v>5000</v>
      </c>
      <c r="M123" s="6">
        <f t="shared" si="14"/>
        <v>0</v>
      </c>
      <c r="N123" s="6">
        <f t="shared" si="15"/>
        <v>5000</v>
      </c>
      <c r="O123" s="6">
        <f t="shared" si="16"/>
        <v>5000</v>
      </c>
      <c r="P123" s="6">
        <f t="shared" si="17"/>
        <v>0</v>
      </c>
    </row>
    <row r="124" spans="1:16" ht="12.75">
      <c r="A124" s="4" t="s">
        <v>213</v>
      </c>
      <c r="B124" s="5" t="s">
        <v>196</v>
      </c>
      <c r="C124" s="6">
        <v>9000</v>
      </c>
      <c r="D124" s="6">
        <v>9000</v>
      </c>
      <c r="E124" s="6">
        <v>4833.333333333333</v>
      </c>
      <c r="F124" s="6">
        <v>4000</v>
      </c>
      <c r="G124" s="6">
        <v>0</v>
      </c>
      <c r="H124" s="6">
        <v>4000</v>
      </c>
      <c r="I124" s="6">
        <v>0</v>
      </c>
      <c r="J124" s="6">
        <v>0</v>
      </c>
      <c r="K124" s="6">
        <f t="shared" si="12"/>
        <v>833.333333333333</v>
      </c>
      <c r="L124" s="6">
        <f t="shared" si="13"/>
        <v>5000</v>
      </c>
      <c r="M124" s="6">
        <f t="shared" si="14"/>
        <v>82.75862068965519</v>
      </c>
      <c r="N124" s="6">
        <f t="shared" si="15"/>
        <v>5000</v>
      </c>
      <c r="O124" s="6">
        <f t="shared" si="16"/>
        <v>833.333333333333</v>
      </c>
      <c r="P124" s="6">
        <f t="shared" si="17"/>
        <v>82.75862068965519</v>
      </c>
    </row>
    <row r="125" spans="1:16" ht="12.75">
      <c r="A125" s="10" t="s">
        <v>214</v>
      </c>
      <c r="B125" s="11" t="s">
        <v>215</v>
      </c>
      <c r="C125" s="12">
        <v>21155219</v>
      </c>
      <c r="D125" s="12">
        <v>23726669</v>
      </c>
      <c r="E125" s="12">
        <v>2731566.833333334</v>
      </c>
      <c r="F125" s="12">
        <v>214963.06</v>
      </c>
      <c r="G125" s="12">
        <v>0</v>
      </c>
      <c r="H125" s="12">
        <v>426978.65</v>
      </c>
      <c r="I125" s="12">
        <v>39125</v>
      </c>
      <c r="J125" s="12">
        <v>51943.44</v>
      </c>
      <c r="K125" s="12">
        <f t="shared" si="12"/>
        <v>2516603.773333334</v>
      </c>
      <c r="L125" s="12">
        <f t="shared" si="13"/>
        <v>23511705.94</v>
      </c>
      <c r="M125" s="12">
        <f t="shared" si="14"/>
        <v>7.869588156394487</v>
      </c>
      <c r="N125" s="12">
        <f t="shared" si="15"/>
        <v>23299690.35</v>
      </c>
      <c r="O125" s="12">
        <f t="shared" si="16"/>
        <v>2304588.183333334</v>
      </c>
      <c r="P125" s="12">
        <f t="shared" si="17"/>
        <v>15.631272308243599</v>
      </c>
    </row>
  </sheetData>
  <mergeCells count="2">
    <mergeCell ref="A2:L2"/>
    <mergeCell ref="A3:L3"/>
  </mergeCells>
  <printOptions/>
  <pageMargins left="0.75" right="0.75" top="1" bottom="1" header="0.5" footer="0.5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Леся</cp:lastModifiedBy>
  <cp:lastPrinted>2015-04-27T07:51:25Z</cp:lastPrinted>
  <dcterms:created xsi:type="dcterms:W3CDTF">1996-10-08T23:32:33Z</dcterms:created>
  <dcterms:modified xsi:type="dcterms:W3CDTF">2016-02-08T10:07:50Z</dcterms:modified>
  <cp:category/>
  <cp:version/>
  <cp:contentType/>
  <cp:contentStatus/>
</cp:coreProperties>
</file>